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28" yWindow="65428" windowWidth="23256" windowHeight="12576" activeTab="0"/>
  </bookViews>
  <sheets>
    <sheet name="Hárok1" sheetId="1" r:id="rId1"/>
  </sheets>
  <definedNames>
    <definedName name="sadzba">'Hárok1'!$L$9:$L$10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<sst xmlns="http://schemas.openxmlformats.org/spreadsheetml/2006/main" count="74" uniqueCount="69">
  <si>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</si>
  <si>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</si>
  <si>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</si>
  <si>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</si>
  <si>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</si>
  <si>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</si>
  <si>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</si>
  <si>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</si>
  <si>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</si>
  <si>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</si>
  <si>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</si>
  <si>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</si>
  <si>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</si>
  <si>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</si>
  <si>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</si>
  <si>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</si>
  <si>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</si>
  <si>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</si>
  <si>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</si>
  <si>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</si>
  <si>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</si>
  <si>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</si>
  <si>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</si>
  <si>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</si>
  <si>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</si>
  <si>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</si>
  <si>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</si>
  <si>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</si>
  <si>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</si>
  <si>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</si>
  <si>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</si>
  <si>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</si>
  <si>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</si>
  <si>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</si>
  <si>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</si>
  <si>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</si>
  <si>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</si>
  <si>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</si>
  <si>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</si>
  <si>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</si>
  <si>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</si>
  <si>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</si>
  <si>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</si>
  <si>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</si>
  <si>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</si>
  <si>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</si>
  <si>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</si>
  <si>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</si>
  <si>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</si>
  <si>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</si>
  <si>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</si>
  <si>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</si>
  <si>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</si>
  <si>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</si>
  <si>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</si>
  <si>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</si>
  <si>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</si>
  <si>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</si>
  <si>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</si>
  <si>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</si>
  <si>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</si>
  <si>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</rPr>
      <t>2</t>
    </r>
  </si>
  <si>
    <t>Výpočet VVP</t>
  </si>
  <si>
    <r>
      <t>ČSH</t>
    </r>
    <r>
      <rPr>
        <vertAlign val="subscript"/>
        <sz val="10"/>
        <rFont val="Arial CE"/>
        <family val="2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</si>
  <si>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</si>
  <si>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</si>
  <si>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</si>
  <si>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</si>
  <si>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6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</si>
</sst>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8"/>
      <name val="Arial"/>
      <family val="2"/>
    </font>
    <font>
      <b/>
      <sz val="8"/>
      <color theme="9" tint="0.5999900102615356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8"/>
      <color indexed="10"/>
      <name val="Arial"/>
      <family val="2"/>
    </font>
    <font>
      <vertAlign val="subscript"/>
      <sz val="10"/>
      <name val="Arial CE"/>
      <family val="2"/>
    </font>
    <font>
      <b/>
      <sz val="8"/>
      <color theme="0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>
        <color indexed="63"/>
      </right>
      <top/>
      <bottom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1" applyFill="1">
      <alignment/>
      <protection/>
    </xf>
    <xf numFmtId="0" fontId="2" fillId="0" borderId="0" xfId="21">
      <alignment/>
      <protection/>
    </xf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1" fillId="0" borderId="5" xfId="22" applyBorder="1" applyProtection="1">
      <alignment/>
      <protection hidden="1"/>
    </xf>
    <xf numFmtId="0" fontId="3" fillId="3" borderId="6" xfId="0" applyFont="1" applyFill="1" applyBorder="1" applyProtection="1">
      <protection hidden="1"/>
    </xf>
    <xf numFmtId="0" fontId="1" fillId="4" borderId="5" xfId="22" applyFill="1" applyBorder="1" applyProtection="1">
      <alignment/>
      <protection hidden="1"/>
    </xf>
    <xf numFmtId="9" fontId="4" fillId="3" borderId="6" xfId="0" applyNumberFormat="1" applyFont="1" applyFill="1" applyBorder="1" applyProtection="1">
      <protection hidden="1"/>
    </xf>
    <xf numFmtId="0" fontId="1" fillId="5" borderId="5" xfId="22" applyFill="1" applyBorder="1" applyProtection="1">
      <alignment/>
      <protection hidden="1"/>
    </xf>
    <xf numFmtId="0" fontId="5" fillId="4" borderId="0" xfId="22" applyFont="1" applyFill="1" applyBorder="1" applyAlignment="1" applyProtection="1">
      <alignment horizontal="right"/>
      <protection hidden="1"/>
    </xf>
    <xf numFmtId="0" fontId="5" fillId="0" borderId="0" xfId="22" applyFont="1" applyBorder="1" applyAlignment="1" applyProtection="1">
      <alignment horizontal="right"/>
      <protection locked="0"/>
    </xf>
    <xf numFmtId="9" fontId="5" fillId="0" borderId="0" xfId="22" applyNumberFormat="1" applyFont="1" applyBorder="1" applyAlignment="1" applyProtection="1">
      <alignment horizontal="right"/>
      <protection locked="0"/>
    </xf>
    <xf numFmtId="9" fontId="5" fillId="4" borderId="0" xfId="22" applyNumberFormat="1" applyFont="1" applyFill="1" applyBorder="1" applyProtection="1">
      <alignment/>
      <protection hidden="1"/>
    </xf>
    <xf numFmtId="0" fontId="3" fillId="6" borderId="7" xfId="22" applyFont="1" applyFill="1" applyBorder="1" applyProtection="1">
      <alignment/>
      <protection hidden="1"/>
    </xf>
    <xf numFmtId="0" fontId="3" fillId="6" borderId="8" xfId="22" applyFont="1" applyFill="1" applyBorder="1" applyProtection="1">
      <alignment/>
      <protection hidden="1"/>
    </xf>
    <xf numFmtId="0" fontId="3" fillId="6" borderId="9" xfId="22" applyFont="1" applyFill="1" applyBorder="1" applyProtection="1">
      <alignment/>
      <protection hidden="1"/>
    </xf>
    <xf numFmtId="0" fontId="3" fillId="6" borderId="10" xfId="22" applyFont="1" applyFill="1" applyBorder="1" applyProtection="1">
      <alignment/>
      <protection hidden="1"/>
    </xf>
    <xf numFmtId="0" fontId="3" fillId="6" borderId="11" xfId="22" applyFont="1" applyFill="1" applyBorder="1" applyProtection="1">
      <alignment/>
      <protection hidden="1"/>
    </xf>
    <xf numFmtId="0" fontId="3" fillId="6" borderId="12" xfId="22" applyFont="1" applyFill="1" applyBorder="1" applyProtection="1">
      <alignment/>
      <protection hidden="1"/>
    </xf>
    <xf numFmtId="0" fontId="5" fillId="0" borderId="4" xfId="22" applyFont="1" applyBorder="1" applyProtection="1">
      <alignment/>
      <protection hidden="1"/>
    </xf>
    <xf numFmtId="0" fontId="5" fillId="0" borderId="6" xfId="22" applyFont="1" applyBorder="1" applyProtection="1">
      <alignment/>
      <protection hidden="1"/>
    </xf>
    <xf numFmtId="164" fontId="5" fillId="0" borderId="0" xfId="22" applyNumberFormat="1" applyFont="1" applyBorder="1" applyProtection="1">
      <alignment/>
      <protection locked="0"/>
    </xf>
    <xf numFmtId="164" fontId="5" fillId="0" borderId="6" xfId="22" applyNumberFormat="1" applyFont="1" applyFill="1" applyBorder="1" applyProtection="1">
      <alignment/>
      <protection locked="0"/>
    </xf>
    <xf numFmtId="164" fontId="1" fillId="0" borderId="0" xfId="22" applyNumberFormat="1" applyBorder="1" applyProtection="1">
      <alignment/>
      <protection locked="0"/>
    </xf>
    <xf numFmtId="0" fontId="5" fillId="4" borderId="4" xfId="22" applyFont="1" applyFill="1" applyBorder="1" applyProtection="1">
      <alignment/>
      <protection hidden="1"/>
    </xf>
    <xf numFmtId="0" fontId="3" fillId="4" borderId="6" xfId="22" applyFont="1" applyFill="1" applyBorder="1" applyProtection="1">
      <alignment/>
      <protection hidden="1"/>
    </xf>
    <xf numFmtId="164" fontId="5" fillId="4" borderId="0" xfId="22" applyNumberFormat="1" applyFont="1" applyFill="1" applyBorder="1" applyProtection="1">
      <alignment/>
      <protection hidden="1"/>
    </xf>
    <xf numFmtId="0" fontId="5" fillId="4" borderId="10" xfId="22" applyFont="1" applyFill="1" applyBorder="1" applyProtection="1">
      <alignment/>
      <protection hidden="1"/>
    </xf>
    <xf numFmtId="0" fontId="3" fillId="4" borderId="12" xfId="22" applyFont="1" applyFill="1" applyBorder="1" applyProtection="1">
      <alignment/>
      <protection hidden="1"/>
    </xf>
    <xf numFmtId="164" fontId="5" fillId="4" borderId="11" xfId="22" applyNumberFormat="1" applyFont="1" applyFill="1" applyBorder="1" applyProtection="1">
      <alignment/>
      <protection hidden="1"/>
    </xf>
    <xf numFmtId="0" fontId="5" fillId="6" borderId="13" xfId="22" applyFont="1" applyFill="1" applyBorder="1" applyProtection="1">
      <alignment/>
      <protection hidden="1"/>
    </xf>
    <xf numFmtId="0" fontId="3" fillId="6" borderId="14" xfId="22" applyFont="1" applyFill="1" applyBorder="1" applyProtection="1">
      <alignment/>
      <protection hidden="1"/>
    </xf>
    <xf numFmtId="0" fontId="3" fillId="6" borderId="15" xfId="22" applyFont="1" applyFill="1" applyBorder="1" applyProtection="1">
      <alignment/>
      <protection hidden="1"/>
    </xf>
    <xf numFmtId="0" fontId="5" fillId="4" borderId="6" xfId="22" applyFont="1" applyFill="1" applyBorder="1" applyProtection="1">
      <alignment/>
      <protection hidden="1"/>
    </xf>
    <xf numFmtId="0" fontId="5" fillId="4" borderId="12" xfId="22" applyFont="1" applyFill="1" applyBorder="1" applyProtection="1">
      <alignment/>
      <protection hidden="1"/>
    </xf>
    <xf numFmtId="0" fontId="6" fillId="0" borderId="4" xfId="22" applyFont="1" applyBorder="1" applyProtection="1">
      <alignment/>
      <protection hidden="1"/>
    </xf>
    <xf numFmtId="0" fontId="6" fillId="0" borderId="3" xfId="22" applyFont="1" applyBorder="1" applyProtection="1">
      <alignment/>
      <protection hidden="1"/>
    </xf>
    <xf numFmtId="0" fontId="2" fillId="0" borderId="0" xfId="21" applyBorder="1" applyProtection="1">
      <alignment/>
      <protection hidden="1"/>
    </xf>
    <xf numFmtId="0" fontId="7" fillId="0" borderId="3" xfId="22" applyFont="1" applyBorder="1" applyProtection="1">
      <alignment/>
      <protection hidden="1"/>
    </xf>
    <xf numFmtId="0" fontId="6" fillId="0" borderId="6" xfId="22" applyFont="1" applyBorder="1" applyProtection="1">
      <alignment/>
      <protection hidden="1"/>
    </xf>
    <xf numFmtId="0" fontId="6" fillId="0" borderId="0" xfId="22" applyFont="1" applyFill="1" applyBorder="1" applyProtection="1">
      <alignment/>
      <protection hidden="1"/>
    </xf>
    <xf numFmtId="0" fontId="7" fillId="0" borderId="6" xfId="22" applyFont="1" applyBorder="1" applyProtection="1">
      <alignment/>
      <protection hidden="1"/>
    </xf>
    <xf numFmtId="0" fontId="5" fillId="0" borderId="0" xfId="22" applyFont="1" applyFill="1" applyBorder="1" applyProtection="1">
      <alignment/>
      <protection hidden="1"/>
    </xf>
    <xf numFmtId="0" fontId="5" fillId="7" borderId="4" xfId="22" applyFont="1" applyFill="1" applyBorder="1" applyProtection="1">
      <alignment/>
      <protection hidden="1"/>
    </xf>
    <xf numFmtId="0" fontId="5" fillId="7" borderId="16" xfId="22" applyFont="1" applyFill="1" applyBorder="1" applyProtection="1">
      <alignment/>
      <protection hidden="1"/>
    </xf>
    <xf numFmtId="164" fontId="5" fillId="7" borderId="0" xfId="22" applyNumberFormat="1" applyFont="1" applyFill="1" applyBorder="1" applyProtection="1">
      <alignment/>
      <protection hidden="1"/>
    </xf>
    <xf numFmtId="164" fontId="5" fillId="4" borderId="6" xfId="22" applyNumberFormat="1" applyFont="1" applyFill="1" applyBorder="1" applyProtection="1">
      <alignment/>
      <protection hidden="1"/>
    </xf>
    <xf numFmtId="164" fontId="5" fillId="8" borderId="6" xfId="22" applyNumberFormat="1" applyFont="1" applyFill="1" applyBorder="1" applyProtection="1">
      <alignment/>
      <protection hidden="1"/>
    </xf>
    <xf numFmtId="0" fontId="3" fillId="7" borderId="4" xfId="22" applyFont="1" applyFill="1" applyBorder="1" applyProtection="1">
      <alignment/>
      <protection hidden="1"/>
    </xf>
    <xf numFmtId="0" fontId="3" fillId="9" borderId="16" xfId="22" applyFont="1" applyFill="1" applyBorder="1" applyAlignment="1" applyProtection="1">
      <alignment horizontal="right"/>
      <protection hidden="1"/>
    </xf>
    <xf numFmtId="164" fontId="5" fillId="7" borderId="6" xfId="22" applyNumberFormat="1" applyFont="1" applyFill="1" applyBorder="1" applyProtection="1">
      <alignment/>
      <protection hidden="1"/>
    </xf>
    <xf numFmtId="0" fontId="3" fillId="7" borderId="10" xfId="22" applyFont="1" applyFill="1" applyBorder="1" applyProtection="1">
      <alignment/>
      <protection hidden="1"/>
    </xf>
    <xf numFmtId="0" fontId="3" fillId="9" borderId="17" xfId="22" applyFont="1" applyFill="1" applyBorder="1" applyAlignment="1" applyProtection="1">
      <alignment horizontal="right"/>
      <protection hidden="1"/>
    </xf>
    <xf numFmtId="164" fontId="3" fillId="10" borderId="18" xfId="23" applyNumberFormat="1" applyFont="1" applyFill="1" applyBorder="1" applyAlignment="1" applyProtection="1">
      <alignment horizontal="right"/>
      <protection hidden="1"/>
    </xf>
    <xf numFmtId="164" fontId="5" fillId="7" borderId="19" xfId="22" applyNumberFormat="1" applyFont="1" applyFill="1" applyBorder="1" applyProtection="1">
      <alignment/>
      <protection hidden="1"/>
    </xf>
    <xf numFmtId="164" fontId="5" fillId="7" borderId="11" xfId="22" applyNumberFormat="1" applyFont="1" applyFill="1" applyBorder="1" applyProtection="1">
      <alignment/>
      <protection hidden="1"/>
    </xf>
    <xf numFmtId="164" fontId="5" fillId="7" borderId="12" xfId="22" applyNumberFormat="1" applyFont="1" applyFill="1" applyBorder="1" applyProtection="1">
      <alignment/>
      <protection hidden="1"/>
    </xf>
    <xf numFmtId="0" fontId="2" fillId="4" borderId="0" xfId="21" applyFill="1" applyProtection="1">
      <alignment/>
      <protection hidden="1"/>
    </xf>
    <xf numFmtId="10" fontId="0" fillId="0" borderId="5" xfId="24" applyNumberFormat="1" applyFont="1" applyFill="1" applyBorder="1" applyProtection="1">
      <protection locked="0"/>
    </xf>
    <xf numFmtId="0" fontId="5" fillId="7" borderId="0" xfId="22" applyFont="1" applyFill="1" applyBorder="1" applyProtection="1">
      <alignment/>
      <protection hidden="1"/>
    </xf>
    <xf numFmtId="10" fontId="0" fillId="5" borderId="0" xfId="24" applyNumberFormat="1" applyFont="1" applyFill="1" applyProtection="1">
      <protection hidden="1"/>
    </xf>
    <xf numFmtId="165" fontId="5" fillId="7" borderId="0" xfId="23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hidden="1" locked="0"/>
    </xf>
    <xf numFmtId="0" fontId="0" fillId="2" borderId="0" xfId="0" applyFill="1" applyProtection="1">
      <protection hidden="1"/>
    </xf>
    <xf numFmtId="167" fontId="2" fillId="0" borderId="0" xfId="21" applyNumberFormat="1" applyBorder="1" applyProtection="1">
      <alignment/>
      <protection hidden="1"/>
    </xf>
    <xf numFmtId="166" fontId="2" fillId="0" borderId="0" xfId="21" applyNumberFormat="1">
      <alignment/>
      <protection/>
    </xf>
    <xf numFmtId="10" fontId="3" fillId="9" borderId="0" xfId="20" applyNumberFormat="1" applyFont="1" applyFill="1" applyBorder="1" applyProtection="1">
      <protection hidden="1"/>
    </xf>
    <xf numFmtId="0" fontId="2" fillId="2" borderId="0" xfId="21" applyFill="1" applyProtection="1">
      <alignment/>
      <protection/>
    </xf>
    <xf numFmtId="0" fontId="2" fillId="2" borderId="0" xfId="21" applyFill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á" xfId="20"/>
    <cellStyle name="normálne 2" xfId="21"/>
    <cellStyle name="normální_Financna analyza" xfId="22"/>
    <cellStyle name="čiarky 2" xfId="23"/>
    <cellStyle name="percentá 2" xfId="24"/>
  </cellStyles>
  <dxfs count="2">
    <dxf>
      <font>
        <strike val="0"/>
        <color auto="1"/>
      </font>
      <fill>
        <patternFill>
          <bgColor rgb="FFFF0000"/>
        </patternFill>
      </fill>
      <border>
        <left style="thin"/>
        <right style="thin"/>
        <top style="thin"/>
        <bottom style="thin"/>
        <vertical/>
        <horizontal/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47625</xdr:rowOff>
    </xdr:from>
    <xdr:to>
      <xdr:col>2</xdr:col>
      <xdr:colOff>923925</xdr:colOff>
      <xdr:row>5</xdr:row>
      <xdr:rowOff>114300</xdr:rowOff>
    </xdr:to>
    <xdr:pic>
      <xdr:nvPicPr>
        <xdr:cNvPr id="2" name="Obrázok 1" descr="logo IROP 2014-2020_verzia 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0" y="209550"/>
          <a:ext cx="809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19050</xdr:rowOff>
    </xdr:from>
    <xdr:to>
      <xdr:col>11</xdr:col>
      <xdr:colOff>0</xdr:colOff>
      <xdr:row>6</xdr:row>
      <xdr:rowOff>152400</xdr:rowOff>
    </xdr:to>
    <xdr:pic>
      <xdr:nvPicPr>
        <xdr:cNvPr id="3" name="Obrázok 2" descr="http://www.euroregion-tatry.eu/_pliki/flaga_UE+unia_europejska_EFRR_z_lewej_SK%20small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58350" y="180975"/>
          <a:ext cx="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47625</xdr:colOff>
      <xdr:row>1</xdr:row>
      <xdr:rowOff>47625</xdr:rowOff>
    </xdr:from>
    <xdr:to>
      <xdr:col>11</xdr:col>
      <xdr:colOff>762000</xdr:colOff>
      <xdr:row>5</xdr:row>
      <xdr:rowOff>95250</xdr:rowOff>
    </xdr:to>
    <xdr:pic>
      <xdr:nvPicPr>
        <xdr:cNvPr id="6" name="Obrázok 2" descr="http://www.euroregion-tatry.eu/_pliki/flaga_UE+unia_europejska_EFRR_z_lewej_SK%20small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05775" y="209550"/>
          <a:ext cx="2314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123825</xdr:rowOff>
    </xdr:to>
    <xdr:pic>
      <xdr:nvPicPr>
        <xdr:cNvPr id="7" name="Obrázok 1" descr="image00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285750"/>
          <a:ext cx="21240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600075</xdr:colOff>
      <xdr:row>0</xdr:row>
      <xdr:rowOff>142875</xdr:rowOff>
    </xdr:from>
    <xdr:to>
      <xdr:col>1</xdr:col>
      <xdr:colOff>1276350</xdr:colOff>
      <xdr:row>4</xdr:row>
      <xdr:rowOff>123825</xdr:rowOff>
    </xdr:to>
    <xdr:pic>
      <xdr:nvPicPr>
        <xdr:cNvPr id="8" name="Obrázok 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 flipV="1">
          <a:off x="781050" y="142875"/>
          <a:ext cx="67627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abSelected="1" view="pageBreakPreview" zoomScaleSheetLayoutView="100" workbookViewId="0" topLeftCell="A1">
      <selection activeCell="H4" sqref="H4"/>
    </sheetView>
  </sheetViews>
  <sheetFormatPr defaultColWidth="9.140625" defaultRowHeight="15"/>
  <cols>
    <col min="1" max="1" width="2.7109375" style="2" bestFit="1" customWidth="1"/>
    <col min="2" max="2" width="34.140625" style="2" bestFit="1" customWidth="1"/>
    <col min="3" max="3" width="17.7109375" style="2" customWidth="1"/>
    <col min="4" max="4" width="10.421875" style="2" customWidth="1"/>
    <col min="5" max="6" width="10.421875" style="2" bestFit="1" customWidth="1"/>
    <col min="7" max="7" width="11.00390625" style="2" bestFit="1" customWidth="1"/>
    <col min="8" max="11" width="12.00390625" style="2" bestFit="1" customWidth="1"/>
    <col min="12" max="12" width="15.00390625" style="2" customWidth="1"/>
    <col min="13" max="16384" width="9.140625" style="2" customWidth="1"/>
  </cols>
  <sheetData>
    <row r="1" spans="1:12" ht="12.75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 ht="12.75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ht="15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 ht="15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 ht="15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 ht="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 ht="15">
      <c r="A12" s="6"/>
      <c r="B12" s="13" t="s">
        <v>4</v>
      </c>
      <c r="C12" s="14">
        <v>2018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 ht="15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 ht="15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 ht="1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8" thickBot="1">
      <c r="A16" s="6"/>
      <c r="B16" s="7" t="s">
        <v>7</v>
      </c>
      <c r="C16" s="7">
        <f>C12</f>
        <v>2018</v>
      </c>
      <c r="D16" s="7">
        <f>C16+1</f>
        <v>2019</v>
      </c>
      <c r="E16" s="7">
        <f aca="true" t="shared" si="0" ref="E16:K16">D16+1</f>
        <v>2020</v>
      </c>
      <c r="F16" s="7">
        <f t="shared" si="0"/>
        <v>2021</v>
      </c>
      <c r="G16" s="7">
        <f t="shared" si="0"/>
        <v>2022</v>
      </c>
      <c r="H16" s="7">
        <f t="shared" si="0"/>
        <v>2023</v>
      </c>
      <c r="I16" s="7">
        <f t="shared" si="0"/>
        <v>2024</v>
      </c>
      <c r="J16" s="7">
        <f t="shared" si="0"/>
        <v>2025</v>
      </c>
      <c r="K16" s="7">
        <f t="shared" si="0"/>
        <v>2026</v>
      </c>
      <c r="L16" s="9"/>
    </row>
    <row r="17" spans="1:12" ht="15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 ht="15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 ht="15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ht="15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ht="15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 ht="15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ht="15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ht="15">
      <c r="A24" s="28"/>
      <c r="B24" s="29" t="s">
        <v>16</v>
      </c>
      <c r="C24" s="30">
        <f>SUM(C19:C23)</f>
        <v>0</v>
      </c>
      <c r="D24" s="30">
        <f aca="true" t="shared" si="1" ref="D24:K24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 ht="15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ht="15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ht="15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ht="15">
      <c r="A28" s="28"/>
      <c r="B28" s="29" t="s">
        <v>20</v>
      </c>
      <c r="C28" s="30">
        <f>SUM(C25:C27)</f>
        <v>0</v>
      </c>
      <c r="D28" s="30">
        <f aca="true" t="shared" si="2" ref="D28:K28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 ht="15">
      <c r="A29" s="31"/>
      <c r="B29" s="32" t="s">
        <v>21</v>
      </c>
      <c r="C29" s="33">
        <f>C24+C28</f>
        <v>0</v>
      </c>
      <c r="D29" s="33">
        <f aca="true" t="shared" si="3" ref="D29:L29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 ht="1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 ht="1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8" thickBot="1">
      <c r="A32" s="6"/>
      <c r="B32" s="7" t="s">
        <v>22</v>
      </c>
      <c r="C32" s="7">
        <f>C16</f>
        <v>2018</v>
      </c>
      <c r="D32" s="7">
        <f aca="true" t="shared" si="4" ref="D32:K32">D16</f>
        <v>2019</v>
      </c>
      <c r="E32" s="7">
        <f t="shared" si="4"/>
        <v>2020</v>
      </c>
      <c r="F32" s="7">
        <f t="shared" si="4"/>
        <v>2021</v>
      </c>
      <c r="G32" s="7">
        <f t="shared" si="4"/>
        <v>2022</v>
      </c>
      <c r="H32" s="7">
        <f t="shared" si="4"/>
        <v>2023</v>
      </c>
      <c r="I32" s="7">
        <f t="shared" si="4"/>
        <v>2024</v>
      </c>
      <c r="J32" s="7">
        <f t="shared" si="4"/>
        <v>2025</v>
      </c>
      <c r="K32" s="7">
        <f t="shared" si="4"/>
        <v>2026</v>
      </c>
      <c r="L32" s="9"/>
    </row>
    <row r="33" spans="1:12" ht="15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 ht="15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 ht="15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 ht="15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 ht="15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 ht="15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 ht="15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 ht="15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 ht="15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 ht="15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 ht="15">
      <c r="A43" s="31"/>
      <c r="B43" s="32" t="s">
        <v>33</v>
      </c>
      <c r="C43" s="33">
        <f>SUM(C34:C42)</f>
        <v>0</v>
      </c>
      <c r="D43" s="33">
        <f aca="true" t="shared" si="5" ref="D43:K43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 ht="1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ht="1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8" thickBot="1">
      <c r="A46" s="6"/>
      <c r="B46" s="7" t="s">
        <v>34</v>
      </c>
      <c r="C46" s="7">
        <f>C32</f>
        <v>2018</v>
      </c>
      <c r="D46" s="7">
        <f aca="true" t="shared" si="6" ref="D46:K46">D32</f>
        <v>2019</v>
      </c>
      <c r="E46" s="7">
        <f t="shared" si="6"/>
        <v>2020</v>
      </c>
      <c r="F46" s="7">
        <f t="shared" si="6"/>
        <v>2021</v>
      </c>
      <c r="G46" s="7">
        <f t="shared" si="6"/>
        <v>2022</v>
      </c>
      <c r="H46" s="7">
        <f t="shared" si="6"/>
        <v>2023</v>
      </c>
      <c r="I46" s="7">
        <f t="shared" si="6"/>
        <v>2024</v>
      </c>
      <c r="J46" s="7">
        <f t="shared" si="6"/>
        <v>2025</v>
      </c>
      <c r="K46" s="7">
        <f t="shared" si="6"/>
        <v>2026</v>
      </c>
      <c r="L46" s="9"/>
    </row>
    <row r="47" spans="1:12" ht="15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 ht="15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 ht="15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 ht="15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 ht="15">
      <c r="A51" s="28"/>
      <c r="B51" s="29" t="s">
        <v>39</v>
      </c>
      <c r="C51" s="30">
        <f>SUM(C48:C50)</f>
        <v>0</v>
      </c>
      <c r="D51" s="30">
        <f aca="true" t="shared" si="7" ref="D51:K51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 ht="15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 ht="15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 ht="15">
      <c r="A54" s="31"/>
      <c r="B54" s="32" t="s">
        <v>42</v>
      </c>
      <c r="C54" s="33">
        <f>SUM(C51:C53)</f>
        <v>0</v>
      </c>
      <c r="D54" s="33">
        <f aca="true" t="shared" si="8" ref="D54:K54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 ht="1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 ht="1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8" thickBot="1">
      <c r="A57" s="6"/>
      <c r="B57" s="7" t="s">
        <v>43</v>
      </c>
      <c r="C57" s="7">
        <f>C46</f>
        <v>2018</v>
      </c>
      <c r="D57" s="7">
        <f aca="true" t="shared" si="9" ref="D57:K57">D46</f>
        <v>2019</v>
      </c>
      <c r="E57" s="7">
        <f t="shared" si="9"/>
        <v>2020</v>
      </c>
      <c r="F57" s="7">
        <f t="shared" si="9"/>
        <v>2021</v>
      </c>
      <c r="G57" s="7">
        <f t="shared" si="9"/>
        <v>2022</v>
      </c>
      <c r="H57" s="7">
        <f t="shared" si="9"/>
        <v>2023</v>
      </c>
      <c r="I57" s="7">
        <f t="shared" si="9"/>
        <v>2024</v>
      </c>
      <c r="J57" s="7">
        <f t="shared" si="9"/>
        <v>2025</v>
      </c>
      <c r="K57" s="7">
        <f t="shared" si="9"/>
        <v>2026</v>
      </c>
      <c r="L57" s="9"/>
    </row>
    <row r="58" spans="1:12" ht="15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 ht="15">
      <c r="A59" s="28">
        <v>23</v>
      </c>
      <c r="B59" s="37" t="s">
        <v>42</v>
      </c>
      <c r="C59" s="30">
        <f>C54</f>
        <v>0</v>
      </c>
      <c r="D59" s="30">
        <f aca="true" t="shared" si="10" ref="D59:K59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 ht="15">
      <c r="A60" s="28">
        <v>24</v>
      </c>
      <c r="B60" s="37" t="s">
        <v>33</v>
      </c>
      <c r="C60" s="30">
        <f>C43</f>
        <v>0</v>
      </c>
      <c r="D60" s="30">
        <f aca="true" t="shared" si="11" ref="D60:K60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 ht="15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 ht="15">
      <c r="A62" s="28">
        <v>26</v>
      </c>
      <c r="B62" s="37" t="s">
        <v>46</v>
      </c>
      <c r="C62" s="30">
        <f aca="true" t="shared" si="12" ref="C62:K6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 ht="15">
      <c r="A63" s="31">
        <v>27</v>
      </c>
      <c r="B63" s="38" t="s">
        <v>47</v>
      </c>
      <c r="C63" s="33">
        <f>IF(C62&lt;=0,0,C62*$C$13)</f>
        <v>0</v>
      </c>
      <c r="D63" s="33">
        <f aca="true" t="shared" si="13" ref="D63:K6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 ht="1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2" ht="1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2" ht="13.8" thickBot="1">
      <c r="A66" s="6"/>
      <c r="B66" s="7" t="s">
        <v>48</v>
      </c>
      <c r="C66" s="7">
        <f>C57</f>
        <v>2018</v>
      </c>
      <c r="D66" s="7">
        <f aca="true" t="shared" si="14" ref="D66:K66">D57</f>
        <v>2019</v>
      </c>
      <c r="E66" s="7">
        <f t="shared" si="14"/>
        <v>2020</v>
      </c>
      <c r="F66" s="7">
        <f t="shared" si="14"/>
        <v>2021</v>
      </c>
      <c r="G66" s="7">
        <f t="shared" si="14"/>
        <v>2022</v>
      </c>
      <c r="H66" s="7">
        <f t="shared" si="14"/>
        <v>2023</v>
      </c>
      <c r="I66" s="7">
        <f t="shared" si="14"/>
        <v>2024</v>
      </c>
      <c r="J66" s="7">
        <f t="shared" si="14"/>
        <v>2025</v>
      </c>
      <c r="K66" s="7">
        <f t="shared" si="14"/>
        <v>2026</v>
      </c>
      <c r="L66" s="9"/>
    </row>
    <row r="67" spans="1:12" ht="15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2" ht="12.75" customHeight="1" hidden="1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</v>
      </c>
      <c r="G68" s="69">
        <f>F68*(1+$C$14)</f>
        <v>1.1698585600000002</v>
      </c>
      <c r="H68" s="69">
        <f aca="true" t="shared" si="15" ref="H68:K68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</v>
      </c>
      <c r="L68" s="42"/>
    </row>
    <row r="69" spans="1:12" ht="12.75" customHeight="1" hidden="1">
      <c r="A69" s="39"/>
      <c r="B69" s="43" t="s">
        <v>52</v>
      </c>
      <c r="C69" s="44">
        <f aca="true" t="shared" si="16" ref="C69:K69">1/C68</f>
        <v>1</v>
      </c>
      <c r="D69" s="44">
        <f t="shared" si="16"/>
        <v>0.9615384615384615</v>
      </c>
      <c r="E69" s="44">
        <f t="shared" si="16"/>
        <v>0.9245562130177514</v>
      </c>
      <c r="F69" s="44">
        <f t="shared" si="16"/>
        <v>0.8889963586709149</v>
      </c>
      <c r="G69" s="44">
        <f t="shared" si="16"/>
        <v>0.8548041910297257</v>
      </c>
      <c r="H69" s="44">
        <f t="shared" si="16"/>
        <v>0.8219271067593515</v>
      </c>
      <c r="I69" s="44">
        <f t="shared" si="16"/>
        <v>0.7903145257301457</v>
      </c>
      <c r="J69" s="44">
        <f t="shared" si="16"/>
        <v>0.7599178132020631</v>
      </c>
      <c r="K69" s="44">
        <f t="shared" si="16"/>
        <v>0.7306902050019838</v>
      </c>
      <c r="L69" s="45"/>
    </row>
    <row r="70" spans="1:12" ht="12.75" customHeight="1" hidden="1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2" ht="15">
      <c r="A71" s="47">
        <v>28</v>
      </c>
      <c r="B71" s="48" t="s">
        <v>53</v>
      </c>
      <c r="C71" s="49">
        <f>C60+C63</f>
        <v>0</v>
      </c>
      <c r="D71" s="49">
        <f aca="true" t="shared" si="17" ref="D71:K71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2" ht="15">
      <c r="A72" s="47">
        <v>29</v>
      </c>
      <c r="B72" s="48" t="s">
        <v>54</v>
      </c>
      <c r="C72" s="49">
        <f>C71*C69</f>
        <v>0</v>
      </c>
      <c r="D72" s="49">
        <f aca="true" t="shared" si="18" ref="D72:K72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aca="true" t="shared" si="19" ref="L72:L78">SUM(C72:K72)</f>
        <v>0</v>
      </c>
    </row>
    <row r="73" spans="1:12" ht="15">
      <c r="A73" s="47">
        <v>30</v>
      </c>
      <c r="B73" s="48" t="s">
        <v>55</v>
      </c>
      <c r="C73" s="49">
        <f>C59</f>
        <v>0</v>
      </c>
      <c r="D73" s="49">
        <f aca="true" t="shared" si="20" ref="D73:K73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2" ht="15">
      <c r="A74" s="47">
        <v>31</v>
      </c>
      <c r="B74" s="48" t="s">
        <v>56</v>
      </c>
      <c r="C74" s="49">
        <f aca="true" t="shared" si="21" ref="C74:K74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 ht="15">
      <c r="A75" s="47">
        <v>32</v>
      </c>
      <c r="B75" s="48" t="s">
        <v>57</v>
      </c>
      <c r="C75" s="49">
        <f>C74-C72</f>
        <v>0</v>
      </c>
      <c r="D75" s="49">
        <f aca="true" t="shared" si="22" ref="D75:K75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 ht="15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aca="true" t="shared" si="23" ref="E76:K76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2" ht="15">
      <c r="A77" s="47">
        <v>34</v>
      </c>
      <c r="B77" s="48" t="s">
        <v>21</v>
      </c>
      <c r="C77" s="49">
        <f>C29</f>
        <v>0</v>
      </c>
      <c r="D77" s="49">
        <f aca="true" t="shared" si="24" ref="D77:K77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2" ht="15">
      <c r="A78" s="47">
        <v>35</v>
      </c>
      <c r="B78" s="48" t="s">
        <v>58</v>
      </c>
      <c r="C78" s="49">
        <f>C77*C69</f>
        <v>0</v>
      </c>
      <c r="D78" s="49">
        <f aca="true" t="shared" si="25" ref="D78:K78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2" ht="13.8" thickBot="1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2" ht="15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t="15" hidden="1">
      <c r="A81" s="7"/>
      <c r="B81" s="7" t="s">
        <v>51</v>
      </c>
      <c r="C81" s="7">
        <v>1</v>
      </c>
      <c r="D81" s="7">
        <v>1.37062</v>
      </c>
      <c r="E81" s="7">
        <v>1.8785991843999998</v>
      </c>
      <c r="F81" s="7">
        <v>2.5748456141223275</v>
      </c>
      <c r="G81" s="7">
        <v>3.529134895628345</v>
      </c>
      <c r="H81" s="7">
        <v>4.837102870646122</v>
      </c>
      <c r="I81" s="7">
        <v>6.629829936564987</v>
      </c>
      <c r="J81" s="7">
        <v>9.086977507654701</v>
      </c>
      <c r="K81" s="7"/>
      <c r="L81" s="7"/>
    </row>
    <row r="82" spans="1:12" ht="15" hidden="1">
      <c r="A82" s="7"/>
      <c r="B82" s="7" t="s">
        <v>52</v>
      </c>
      <c r="C82" s="7">
        <v>1</v>
      </c>
      <c r="D82" s="7">
        <v>0.7295968247946185</v>
      </c>
      <c r="E82" s="7">
        <v>0.5323115267503893</v>
      </c>
      <c r="F82" s="7">
        <v>0.3883727997186597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t="15" hidden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 hidden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 hidden="1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t="15" hidden="1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t="15" hidden="1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t="15" hidden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t="15" hidden="1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t="15" hidden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 hidden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 hidden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6" hidden="1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6" hidden="1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t="15" hidden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5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ht="15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ht="15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ht="15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4.4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4.4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4.4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Dk9MV2ztoNq3I4gBQbRTLQeUgqvl4jiGt7CwxJjrhsfhMwjRJhrvkG+qIWk7qcRb1hSBYUxWN9bjUrcD6ZuZ3A==" saltValue="c/nW+9qrVlrS0B90ZKVG3Q==" spinCount="100000" sheet="1" scenarios="1"/>
  <mergeCells count="3">
    <mergeCell ref="J1:L1"/>
    <mergeCell ref="B97:L100"/>
    <mergeCell ref="H103:J103"/>
  </mergeCells>
  <conditionalFormatting sqref="C75:L75 C76:K76">
    <cfRule type="cellIs" priority="2" dxfId="1" operator="lessThan">
      <formula>0</formula>
    </cfRule>
  </conditionalFormatting>
  <conditionalFormatting sqref="B97">
    <cfRule type="expression" priority="1" dxfId="0">
      <formula>$C$80&lt;0</formula>
    </cfRule>
  </conditionalFormatting>
  <dataValidations count="1">
    <dataValidation type="list" allowBlank="1" showInputMessage="1" showErrorMessage="1" sqref="C13">
      <formula1>sadzba</formula1>
    </dataValidation>
  </dataValidations>
  <printOptions/>
  <pageMargins left="0.7" right="0.7" top="0.75" bottom="0.75" header="0.3" footer="0.3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</dc:creator>
  <cp:keywords/>
  <dc:description/>
  <cp:lastModifiedBy>Branislav Bernátek</cp:lastModifiedBy>
  <dcterms:created xsi:type="dcterms:W3CDTF">2019-05-14T12:50:53Z</dcterms:created>
  <dcterms:modified xsi:type="dcterms:W3CDTF">2021-05-14T11:04:13Z</dcterms:modified>
  <cp:category/>
  <cp:version/>
  <cp:contentType/>
  <cp:contentStatus/>
</cp:coreProperties>
</file>