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ento_zošit"/>
  <bookViews>
    <workbookView xWindow="65416" yWindow="65416" windowWidth="29040" windowHeight="15840"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rFont val="Segoe UI"/>
            <family val="2"/>
          </rPr>
          <t>Žiadateľ uvedie referenčné účtovné obdobie, t.j. roku ku ktorému bola zostavená účtovná závierka, ktorej údaje uvádza do nasledovných tabuliek.</t>
        </r>
      </text>
    </comment>
    <comment ref="A36" authorId="1">
      <text>
        <r>
          <rPr>
            <b/>
            <sz val="9"/>
            <rFont val="Segoe UI"/>
            <family val="2"/>
          </rPr>
          <t>Ak relevantné:</t>
        </r>
        <r>
          <rPr>
            <sz val="9"/>
            <rFont val="Segoe UI"/>
            <family val="2"/>
          </rPr>
          <t xml:space="preserve"> 
Vyberte ROPO SFOV 1-01 a vložte vstupné údaje zo Súvahy do stĺpca „Hodnoty z príslušných výkazov roku".</t>
        </r>
      </text>
    </comment>
    <comment ref="A47" authorId="1">
      <text>
        <r>
          <rPr>
            <b/>
            <sz val="9"/>
            <rFont val="Segoe UI"/>
            <family val="2"/>
          </rPr>
          <t xml:space="preserve">Ak relevantné: </t>
        </r>
        <r>
          <rPr>
            <sz val="9"/>
            <rFont val="Segoe UI"/>
            <family val="2"/>
          </rPr>
          <t xml:space="preserve">
Vyberte NUJ 1-01 a vložte vstupné údaje zo Súvahy do stĺpca „Hodnoty z príslušných výkazov“ roku.</t>
        </r>
      </text>
    </comment>
    <comment ref="A60" authorId="0">
      <text>
        <r>
          <rPr>
            <b/>
            <sz val="9"/>
            <rFont val="Segoe UI"/>
            <family val="2"/>
          </rPr>
          <t>Ak relevantné:</t>
        </r>
        <r>
          <rPr>
            <sz val="9"/>
            <rFont val="Segoe UI"/>
            <family val="2"/>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rFont val="Segoe UI"/>
            <family val="2"/>
          </rPr>
          <t>Žiadateľ uvedie referenčné účtovné obdobie, t.j. roku ku ktorému bola zostavená účtovná závierka, ktorej údaje uvádza do nasledovných tabuliek.</t>
        </r>
      </text>
    </comment>
    <comment ref="A32" authorId="1">
      <text>
        <r>
          <rPr>
            <sz val="9"/>
            <rFont val="Segoe UI"/>
            <family val="2"/>
          </rPr>
          <t xml:space="preserve">Žiadateľ sám seba klasifikuje do jednej z kategórií podnikov podľa nasledovných inštrukcií:
</t>
        </r>
        <r>
          <rPr>
            <b/>
            <sz val="9"/>
            <rFont val="Segoe UI"/>
            <family val="2"/>
          </rPr>
          <t>1. Firmy obchodované na burze</t>
        </r>
        <r>
          <rPr>
            <sz val="9"/>
            <rFont val="Segoe UI"/>
            <family val="2"/>
          </rPr>
          <t xml:space="preserve">
Do tejto kategórie sa zaradí žiadateľ/firma, ktorý má právnu formu akciovej spoločnosti a zároveň obchoduje svoje akcie na burze cenných papierov.
</t>
        </r>
        <r>
          <rPr>
            <b/>
            <sz val="9"/>
            <rFont val="Segoe UI"/>
            <family val="2"/>
          </rPr>
          <t>2. Firmy neemitujúce akcie verejne na trhu</t>
        </r>
        <r>
          <rPr>
            <sz val="9"/>
            <rFont val="Segoe UI"/>
            <family val="2"/>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rFont val="Segoe UI"/>
            <family val="2"/>
          </rPr>
          <t xml:space="preserve">
3. Firmy nevýrobné a začínajúce podniky</t>
        </r>
        <r>
          <rPr>
            <sz val="9"/>
            <rFont val="Segoe UI"/>
            <family val="2"/>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rFont val="Segoe UI"/>
            <family val="2"/>
          </rPr>
          <t>Príklad 1:</t>
        </r>
        <r>
          <rPr>
            <sz val="9"/>
            <rFont val="Segoe UI"/>
            <family val="2"/>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rFont val="Segoe UI"/>
            <family val="2"/>
          </rPr>
          <t xml:space="preserve">Príklad 2: </t>
        </r>
        <r>
          <rPr>
            <sz val="9"/>
            <rFont val="Segoe UI"/>
            <family val="2"/>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rFont val="Segoe UI"/>
            <family val="2"/>
          </rPr>
          <t xml:space="preserve">Ak relevantné: </t>
        </r>
        <r>
          <rPr>
            <sz val="9"/>
            <rFont val="Segoe UI"/>
            <family val="2"/>
          </rPr>
          <t xml:space="preserve">
Vyberte Úč POD a vložte vstupné údaje zo Súvahy, resp. z Výkazu ziskov a strát do stĺpca „Hodnoty z príslušných výkazov roku“.</t>
        </r>
      </text>
    </comment>
    <comment ref="A54" authorId="2">
      <text>
        <r>
          <rPr>
            <b/>
            <sz val="9"/>
            <rFont val="Segoe UI"/>
            <family val="2"/>
          </rPr>
          <t xml:space="preserve">Ak relevantné: </t>
        </r>
        <r>
          <rPr>
            <sz val="9"/>
            <rFont val="Segoe UI"/>
            <family val="2"/>
          </rPr>
          <t xml:space="preserve">
Vyberte Úč MÚJ a vložte vstupné údaje zo Súvahy, resp. z Výkazu ziskov a strát do stĺpca „Hodnoty z príslušných výkazov roku“.</t>
        </r>
      </text>
    </comment>
    <comment ref="A68" authorId="2">
      <text>
        <r>
          <rPr>
            <b/>
            <sz val="9"/>
            <rFont val="Segoe UI"/>
            <family val="2"/>
          </rPr>
          <t xml:space="preserve">Ak relevantné: </t>
        </r>
        <r>
          <rPr>
            <sz val="9"/>
            <rFont val="Segoe UI"/>
            <family val="2"/>
          </rPr>
          <t xml:space="preserve">
Vyberte Úč FO a vložte vstupné údaje z výkazu Majetku a záväzkov, resp. Príjmov a výdavkov do stĺpca "Hodnoty z príslušných výkazov roku". </t>
        </r>
      </text>
    </comment>
    <comment ref="A85" authorId="2">
      <text>
        <r>
          <rPr>
            <b/>
            <sz val="9"/>
            <rFont val="Segoe UI"/>
            <family val="2"/>
          </rPr>
          <t xml:space="preserve">Ak relevantné: </t>
        </r>
        <r>
          <rPr>
            <sz val="9"/>
            <rFont val="Segoe UI"/>
            <family val="2"/>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<sst xmlns="http://schemas.openxmlformats.org/spreadsheetml/2006/main" count="232" uniqueCount="162">
  <si>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</si>
  <si>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</si>
  <si>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</si>
  <si>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</si>
  <si>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</si>
  <si>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</si>
  <si>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</si>
  <si>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</si>
  <si>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</si>
  <si>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</si>
  <si>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</si>
  <si>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</si>
  <si>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</si>
  <si>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</si>
  <si>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</si>
  <si>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</si>
  <si>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</si>
  <si>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</si>
  <si>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</si>
  <si>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</si>
  <si>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</si>
  <si>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</si>
  <si>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</si>
  <si>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</si>
  <si>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</si>
  <si>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</si>
  <si>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</si>
  <si>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</si>
  <si>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</si>
  <si>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</si>
  <si>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</si>
  <si>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</si>
  <si>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</si>
  <si>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</si>
  <si>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</si>
  <si>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</si>
  <si>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</si>
  <si>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</si>
  <si>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</si>
  <si>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</si>
  <si>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</si>
  <si>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</si>
  <si>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</si>
  <si>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</si>
  <si>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</si>
  <si>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</si>
  <si>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</si>
  <si>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</si>
  <si>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</si>
  <si>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</si>
  <si>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</si>
  <si>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</si>
  <si>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</si>
  <si>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</si>
  <si>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</si>
  <si>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</si>
  <si>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</si>
  <si>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</si>
  <si>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</si>
  <si>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</si>
  <si>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</si>
  <si>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</si>
  <si>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</si>
  <si>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</si>
  <si>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</si>
  <si>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</si>
  <si>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</si>
  <si>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</si>
  <si>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</si>
  <si>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</si>
  <si>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</si>
  <si>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</si>
  <si>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</si>
  <si>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</si>
  <si>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</si>
  <si>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</si>
  <si>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</si>
  <si>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</si>
  <si>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</si>
  <si>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</si>
  <si>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</si>
  <si>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</si>
  <si>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</si>
  <si>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</si>
  <si>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</si>
  <si>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</si>
  <si>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</si>
  <si>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</si>
  <si>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</si>
  <si>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</si>
  <si>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</si>
  <si>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</si>
  <si>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</si>
  <si>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</si>
  <si>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</si>
  <si>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</si>
  <si>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</si>
  <si>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</si>
  <si>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</si>
  <si>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</si>
  <si>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</si>
  <si>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</si>
  <si>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</si>
  <si>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</si>
  <si>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</si>
  <si>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</si>
  <si>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</si>
  <si>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</si>
  <si>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</si>
  <si>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</si>
  <si>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</si>
  <si>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</si>
  <si>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</si>
  <si>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</si>
  <si>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</si>
  <si>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</si>
  <si>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</si>
  <si>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</si>
  <si>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</si>
  <si>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</si>
  <si>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</si>
  <si>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</si>
  <si>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</si>
  <si>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</si>
  <si>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</si>
  <si>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</si>
  <si>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</si>
  <si>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</si>
  <si>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</si>
  <si>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</si>
  <si>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</si>
  <si>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</si>
  <si>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</si>
  <si>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</si>
  <si>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</si>
  <si>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</si>
  <si>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</si>
  <si>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</si>
  <si>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</si>
  <si>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</si>
  <si>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</si>
  <si>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</si>
  <si>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</si>
  <si>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</si>
  <si>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</si>
  <si>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</si>
  <si>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</si>
  <si>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</si>
  <si>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</si>
  <si>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</si>
  <si>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</si>
  <si>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</si>
  <si>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</si>
  <si>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</si>
  <si>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</si>
  <si>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</si>
  <si>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</si>
  <si>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</si>
  <si>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</si>
  <si>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</si>
  <si>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rPr>
        <sz val="10"/>
        <rFont val="Arial"/>
        <family val="2"/>
      </rPr>
      <t>Príloha 7 ŽoPr - Ukazovatele hodnotenia finančnej situácie</t>
    </r>
    <r>
      <rPr>
        <i/>
        <sz val="10"/>
        <rFont val="Arial"/>
        <family val="2"/>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</si>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</sst>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sz val="8"/>
      <color rgb="FF000000"/>
      <name val="Segoe UI"/>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b/>
      <sz val="9"/>
      <name val="Segoe UI"/>
      <family val="2"/>
    </font>
    <font>
      <sz val="9"/>
      <name val="Segoe UI"/>
      <family val="2"/>
    </font>
    <font>
      <sz val="10"/>
      <color rgb="FFFF0000"/>
      <name val="Arial"/>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39998000860214233"/>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right/>
      <top style="thin">
        <color theme="1"/>
      </top>
      <bottom style="thin">
        <color theme="1"/>
      </bottom>
    </border>
    <border>
      <left/>
      <right/>
      <top style="thin">
        <color theme="1"/>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4"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7" fillId="2" borderId="6" xfId="21" applyFont="1" applyFill="1" applyBorder="1" applyAlignment="1" applyProtection="1">
      <alignment vertical="center"/>
      <protection hidden="1"/>
    </xf>
    <xf numFmtId="0" fontId="7"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3" fillId="0" borderId="0" xfId="0" applyFont="1" applyBorder="1" applyAlignment="1" applyProtection="1">
      <alignment vertical="center"/>
      <protection hidden="1"/>
    </xf>
    <xf numFmtId="0" fontId="7"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10" fillId="0" borderId="0" xfId="21" applyNumberFormat="1" applyFont="1" applyBorder="1" applyAlignment="1" applyProtection="1">
      <alignment horizontal="center" vertical="center"/>
      <protection hidden="1"/>
    </xf>
    <xf numFmtId="2" fontId="10" fillId="0" borderId="0" xfId="21" applyNumberFormat="1" applyFont="1" applyBorder="1" applyAlignment="1" applyProtection="1">
      <alignment horizontal="center" vertical="center" wrapText="1"/>
      <protection hidden="1"/>
    </xf>
    <xf numFmtId="0" fontId="10" fillId="0" borderId="3" xfId="0" applyFont="1" applyBorder="1" applyProtection="1">
      <protection locked="0"/>
    </xf>
    <xf numFmtId="165" fontId="1" fillId="0" borderId="4" xfId="21" applyNumberFormat="1" applyFont="1" applyBorder="1" applyAlignment="1" applyProtection="1">
      <alignment horizontal="left"/>
      <protection hidden="1"/>
    </xf>
    <xf numFmtId="0" fontId="9"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3"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10"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6" fillId="4" borderId="0" xfId="21" applyFont="1" applyFill="1" applyBorder="1" applyAlignment="1" applyProtection="1">
      <alignment/>
      <protection hidden="1"/>
    </xf>
    <xf numFmtId="0" fontId="5" fillId="4" borderId="9" xfId="21" applyFont="1" applyFill="1" applyBorder="1" applyAlignment="1" applyProtection="1">
      <alignment horizontal="center" vertical="center" wrapText="1"/>
      <protection hidden="1"/>
    </xf>
    <xf numFmtId="0" fontId="5" fillId="4" borderId="9" xfId="21" applyFont="1" applyFill="1" applyBorder="1" applyAlignment="1" applyProtection="1">
      <alignment horizontal="center" vertical="center"/>
      <protection hidden="1"/>
    </xf>
    <xf numFmtId="0" fontId="5" fillId="4" borderId="10" xfId="21" applyFont="1" applyFill="1" applyBorder="1" applyAlignment="1" applyProtection="1">
      <alignment horizontal="center" vertical="center" wrapText="1"/>
      <protection hidden="1"/>
    </xf>
    <xf numFmtId="0" fontId="5"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7" fillId="4" borderId="0" xfId="0" applyFont="1" applyFill="1" applyBorder="1" applyAlignment="1" applyProtection="1">
      <alignment horizontal="left" vertical="center"/>
      <protection hidden="1"/>
    </xf>
    <xf numFmtId="0" fontId="11"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4" fillId="4" borderId="0" xfId="21" applyNumberFormat="1" applyFont="1" applyFill="1" applyBorder="1" applyAlignment="1" applyProtection="1">
      <alignment horizontal="center" vertical="center"/>
      <protection hidden="1"/>
    </xf>
    <xf numFmtId="0" fontId="12"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10"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5"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10" fillId="0" borderId="4" xfId="21" applyNumberFormat="1" applyFont="1" applyFill="1" applyBorder="1" applyAlignment="1" applyProtection="1">
      <alignment horizontal="center" vertical="center"/>
      <protection locked="0"/>
    </xf>
    <xf numFmtId="0" fontId="7" fillId="2" borderId="4" xfId="21" applyFont="1" applyFill="1" applyBorder="1" applyAlignment="1" applyProtection="1">
      <alignment horizontal="left" vertical="center"/>
      <protection hidden="1"/>
    </xf>
    <xf numFmtId="0" fontId="5" fillId="4" borderId="0" xfId="21" applyFont="1" applyFill="1" applyBorder="1" applyAlignment="1" applyProtection="1">
      <alignment horizontal="center" vertical="center" wrapText="1"/>
      <protection hidden="1"/>
    </xf>
    <xf numFmtId="0" fontId="6" fillId="4" borderId="0" xfId="22" applyFont="1" applyFill="1" applyBorder="1" applyAlignment="1" applyProtection="1">
      <alignment horizontal="left" wrapText="1"/>
      <protection hidden="1"/>
    </xf>
    <xf numFmtId="0" fontId="5" fillId="4" borderId="0" xfId="21" applyFont="1" applyFill="1" applyBorder="1" applyAlignment="1" applyProtection="1">
      <alignment horizontal="center" vertical="center"/>
      <protection hidden="1"/>
    </xf>
    <xf numFmtId="0" fontId="7" fillId="2" borderId="4" xfId="0"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10"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5" fillId="4" borderId="21" xfId="21" applyFont="1" applyFill="1" applyBorder="1" applyAlignment="1" applyProtection="1">
      <alignment vertical="center" wrapText="1"/>
      <protection locked="0"/>
    </xf>
    <xf numFmtId="0" fontId="5" fillId="0" borderId="22" xfId="21" applyFont="1" applyBorder="1" applyAlignment="1" applyProtection="1">
      <alignment vertical="center" wrapText="1"/>
      <protection locked="0"/>
    </xf>
    <xf numFmtId="0" fontId="1" fillId="0" borderId="3" xfId="0" applyFont="1" applyBorder="1" applyProtection="1">
      <protection hidden="1"/>
    </xf>
    <xf numFmtId="0" fontId="7" fillId="2" borderId="4"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7" fillId="5" borderId="0" xfId="0" applyFont="1" applyFill="1" applyBorder="1" applyAlignment="1" applyProtection="1">
      <alignment horizontal="left" vertical="center"/>
      <protection hidden="1"/>
    </xf>
    <xf numFmtId="0" fontId="7" fillId="2" borderId="23" xfId="21" applyFont="1" applyFill="1" applyBorder="1" applyAlignment="1" applyProtection="1">
      <alignment horizontal="left" vertical="center"/>
      <protection hidden="1"/>
    </xf>
    <xf numFmtId="0" fontId="7" fillId="2" borderId="24" xfId="21" applyFont="1" applyFill="1" applyBorder="1" applyAlignment="1" applyProtection="1">
      <alignment horizontal="left" vertical="center"/>
      <protection hidden="1"/>
    </xf>
    <xf numFmtId="0" fontId="7" fillId="2" borderId="25" xfId="21" applyFont="1" applyFill="1" applyBorder="1" applyAlignment="1" applyProtection="1">
      <alignment horizontal="left" vertical="center"/>
      <protection hidden="1"/>
    </xf>
    <xf numFmtId="0" fontId="7" fillId="2" borderId="26"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1" fillId="6" borderId="4" xfId="21" applyFont="1" applyFill="1" applyBorder="1" applyAlignment="1" applyProtection="1">
      <alignment horizontal="left" vertical="center"/>
      <protection hidden="1"/>
    </xf>
    <xf numFmtId="0" fontId="1" fillId="0" borderId="27" xfId="21" applyFont="1" applyBorder="1" applyAlignment="1" applyProtection="1">
      <alignment horizontal="center" vertical="center"/>
      <protection hidden="1"/>
    </xf>
    <xf numFmtId="0" fontId="1" fillId="0" borderId="28" xfId="21" applyFont="1" applyBorder="1" applyAlignment="1" applyProtection="1">
      <alignment horizontal="center" vertical="center"/>
      <protection hidden="1"/>
    </xf>
    <xf numFmtId="0" fontId="1" fillId="7" borderId="4" xfId="21" applyFont="1" applyFill="1" applyBorder="1" applyAlignment="1" applyProtection="1">
      <alignment horizontal="left" vertical="center"/>
      <protection hidden="1"/>
    </xf>
    <xf numFmtId="0" fontId="1" fillId="8" borderId="4" xfId="21" applyFont="1" applyFill="1" applyBorder="1" applyAlignment="1" applyProtection="1">
      <alignment horizontal="left" vertical="center"/>
      <protection hidden="1"/>
    </xf>
    <xf numFmtId="0" fontId="7" fillId="2" borderId="4" xfId="21" applyFont="1" applyFill="1" applyBorder="1" applyAlignment="1" applyProtection="1">
      <alignment horizontal="left" vertical="center"/>
      <protection hidden="1"/>
    </xf>
    <xf numFmtId="0" fontId="9" fillId="2" borderId="27" xfId="21" applyFont="1" applyFill="1" applyBorder="1" applyAlignment="1" applyProtection="1">
      <alignment horizontal="center" vertical="center"/>
      <protection hidden="1"/>
    </xf>
    <xf numFmtId="0" fontId="9" fillId="2" borderId="28" xfId="21" applyFont="1" applyFill="1" applyBorder="1" applyAlignment="1" applyProtection="1">
      <alignment horizontal="center" vertical="center"/>
      <protection hidden="1"/>
    </xf>
    <xf numFmtId="0" fontId="3"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wrapText="1"/>
      <protection hidden="1"/>
    </xf>
    <xf numFmtId="0" fontId="5" fillId="4" borderId="29" xfId="21" applyFont="1" applyFill="1" applyBorder="1" applyAlignment="1" applyProtection="1">
      <alignment horizontal="center" vertical="center" wrapText="1"/>
      <protection hidden="1"/>
    </xf>
    <xf numFmtId="0" fontId="5" fillId="4" borderId="30" xfId="21" applyFont="1" applyFill="1" applyBorder="1" applyAlignment="1" applyProtection="1">
      <alignment horizontal="center" vertical="center" wrapText="1"/>
      <protection hidden="1"/>
    </xf>
    <xf numFmtId="0" fontId="5" fillId="4" borderId="21" xfId="21" applyFont="1" applyFill="1" applyBorder="1" applyAlignment="1" applyProtection="1">
      <alignment horizontal="center" vertical="center" wrapText="1"/>
      <protection hidden="1"/>
    </xf>
    <xf numFmtId="0" fontId="6" fillId="4" borderId="0" xfId="22" applyFont="1" applyFill="1" applyAlignment="1" applyProtection="1">
      <alignment horizontal="left" wrapText="1"/>
      <protection hidden="1"/>
    </xf>
    <xf numFmtId="0" fontId="7" fillId="2" borderId="31" xfId="0" applyFont="1" applyFill="1" applyBorder="1" applyAlignment="1" applyProtection="1">
      <alignment horizontal="left" vertical="center"/>
      <protection hidden="1"/>
    </xf>
    <xf numFmtId="0" fontId="7" fillId="2" borderId="32" xfId="0" applyFont="1" applyFill="1" applyBorder="1" applyAlignment="1" applyProtection="1">
      <alignment horizontal="left" vertical="center"/>
      <protection hidden="1"/>
    </xf>
    <xf numFmtId="0" fontId="1" fillId="9" borderId="3" xfId="0" applyFont="1" applyFill="1" applyBorder="1" applyAlignment="1" applyProtection="1">
      <alignment horizontal="left" vertical="center"/>
      <protection hidden="1"/>
    </xf>
    <xf numFmtId="0" fontId="7" fillId="5" borderId="33" xfId="21" applyFont="1" applyFill="1" applyBorder="1" applyAlignment="1" applyProtection="1">
      <alignment horizontal="left" vertical="center"/>
      <protection hidden="1"/>
    </xf>
    <xf numFmtId="0" fontId="7" fillId="5" borderId="34" xfId="21" applyFont="1" applyFill="1" applyBorder="1" applyAlignment="1" applyProtection="1">
      <alignment horizontal="left" vertical="center"/>
      <protection hidden="1"/>
    </xf>
    <xf numFmtId="0" fontId="10" fillId="4" borderId="0" xfId="0" applyFont="1" applyFill="1" applyBorder="1" applyAlignment="1" applyProtection="1">
      <alignment horizontal="left" vertical="top" wrapText="1"/>
      <protection hidden="1"/>
    </xf>
    <xf numFmtId="0" fontId="1" fillId="4" borderId="27" xfId="21" applyFont="1" applyFill="1" applyBorder="1" applyAlignment="1" applyProtection="1">
      <alignment horizontal="left" vertical="center" wrapText="1"/>
      <protection hidden="1"/>
    </xf>
    <xf numFmtId="0" fontId="1" fillId="4" borderId="35" xfId="21" applyFont="1" applyFill="1" applyBorder="1" applyAlignment="1" applyProtection="1">
      <alignment horizontal="left" vertical="center" wrapText="1"/>
      <protection hidden="1"/>
    </xf>
    <xf numFmtId="0" fontId="1" fillId="4" borderId="28" xfId="21" applyFont="1" applyFill="1" applyBorder="1" applyAlignment="1" applyProtection="1">
      <alignment horizontal="left" vertical="center" wrapText="1"/>
      <protection hidden="1"/>
    </xf>
    <xf numFmtId="0" fontId="1" fillId="0" borderId="4" xfId="21"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4" fontId="10" fillId="0" borderId="4" xfId="21" applyNumberFormat="1" applyFont="1" applyBorder="1" applyAlignment="1" applyProtection="1">
      <alignment horizontal="center" vertical="center" wrapText="1"/>
      <protection locked="0"/>
    </xf>
    <xf numFmtId="0" fontId="1" fillId="4" borderId="4" xfId="21" applyFont="1" applyFill="1" applyBorder="1" applyAlignment="1" applyProtection="1">
      <alignment horizontal="left" vertical="center"/>
      <protection hidden="1"/>
    </xf>
    <xf numFmtId="0" fontId="7" fillId="2" borderId="27" xfId="21" applyFont="1" applyFill="1" applyBorder="1" applyAlignment="1" applyProtection="1">
      <alignment horizontal="left" vertical="center" wrapText="1"/>
      <protection hidden="1"/>
    </xf>
    <xf numFmtId="0" fontId="7" fillId="2" borderId="28" xfId="21" applyFont="1" applyFill="1" applyBorder="1" applyAlignment="1" applyProtection="1">
      <alignment horizontal="left" vertical="center"/>
      <protection hidden="1"/>
    </xf>
    <xf numFmtId="0" fontId="7" fillId="2" borderId="27" xfId="21" applyFont="1" applyFill="1" applyBorder="1" applyAlignment="1" applyProtection="1">
      <alignment horizontal="center" vertical="center" wrapText="1"/>
      <protection hidden="1"/>
    </xf>
    <xf numFmtId="0" fontId="7" fillId="2" borderId="28" xfId="21" applyFont="1" applyFill="1" applyBorder="1" applyAlignment="1" applyProtection="1">
      <alignment horizontal="center" vertical="center" wrapText="1"/>
      <protection hidden="1"/>
    </xf>
    <xf numFmtId="0" fontId="1" fillId="4" borderId="0" xfId="0" applyFont="1" applyFill="1" applyAlignment="1" applyProtection="1">
      <alignment horizontal="center"/>
      <protection hidden="1"/>
    </xf>
    <xf numFmtId="0" fontId="7" fillId="2" borderId="28" xfId="21" applyFont="1" applyFill="1" applyBorder="1" applyAlignment="1" applyProtection="1">
      <alignment horizontal="left" vertical="center" wrapText="1"/>
      <protection hidden="1"/>
    </xf>
    <xf numFmtId="0" fontId="7" fillId="5" borderId="4" xfId="21" applyFont="1" applyFill="1" applyBorder="1" applyAlignment="1" applyProtection="1">
      <alignment horizontal="left" vertical="center"/>
      <protection hidden="1"/>
    </xf>
    <xf numFmtId="0" fontId="10" fillId="10" borderId="36"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protection hidden="1"/>
    </xf>
    <xf numFmtId="0" fontId="5" fillId="0" borderId="29" xfId="21" applyFont="1" applyBorder="1" applyAlignment="1" applyProtection="1">
      <alignment horizontal="left" vertical="center" wrapText="1"/>
      <protection hidden="1"/>
    </xf>
    <xf numFmtId="0" fontId="5" fillId="0" borderId="30" xfId="21" applyFont="1" applyBorder="1" applyAlignment="1" applyProtection="1">
      <alignment horizontal="left" vertical="center" wrapText="1"/>
      <protection hidden="1"/>
    </xf>
    <xf numFmtId="0" fontId="6" fillId="4" borderId="11" xfId="22" applyFont="1" applyFill="1" applyBorder="1" applyAlignment="1" applyProtection="1">
      <alignment horizontal="left" wrapText="1"/>
      <protection hidden="1"/>
    </xf>
    <xf numFmtId="0" fontId="6" fillId="4" borderId="15" xfId="22" applyFont="1" applyFill="1" applyBorder="1" applyAlignment="1" applyProtection="1">
      <alignment horizontal="left" wrapText="1"/>
      <protection hidden="1"/>
    </xf>
    <xf numFmtId="0" fontId="6" fillId="4" borderId="16" xfId="22" applyFont="1" applyFill="1" applyBorder="1" applyAlignment="1" applyProtection="1">
      <alignment horizontal="left" wrapText="1"/>
      <protection hidden="1"/>
    </xf>
    <xf numFmtId="0" fontId="6" fillId="4" borderId="17" xfId="22" applyFont="1" applyFill="1" applyBorder="1" applyAlignment="1" applyProtection="1">
      <alignment horizontal="left" wrapText="1"/>
      <protection hidden="1"/>
    </xf>
    <xf numFmtId="0" fontId="6" fillId="4" borderId="0" xfId="22" applyFont="1" applyFill="1" applyBorder="1" applyAlignment="1" applyProtection="1">
      <alignment horizontal="left" wrapText="1"/>
      <protection hidden="1"/>
    </xf>
    <xf numFmtId="0" fontId="6" fillId="4" borderId="18" xfId="22" applyFont="1" applyFill="1" applyBorder="1" applyAlignment="1" applyProtection="1">
      <alignment horizontal="left" wrapText="1"/>
      <protection hidden="1"/>
    </xf>
    <xf numFmtId="0" fontId="6" fillId="4" borderId="19" xfId="22" applyFont="1" applyFill="1" applyBorder="1" applyAlignment="1" applyProtection="1">
      <alignment horizontal="left" wrapText="1"/>
      <protection hidden="1"/>
    </xf>
    <xf numFmtId="0" fontId="6" fillId="4" borderId="9" xfId="22" applyFont="1" applyFill="1" applyBorder="1" applyAlignment="1" applyProtection="1">
      <alignment horizontal="left" wrapText="1"/>
      <protection hidden="1"/>
    </xf>
    <xf numFmtId="0" fontId="6" fillId="4" borderId="20" xfId="22" applyFont="1" applyFill="1" applyBorder="1" applyAlignment="1" applyProtection="1">
      <alignment horizontal="left" wrapText="1"/>
      <protection hidden="1"/>
    </xf>
    <xf numFmtId="0" fontId="7" fillId="2" borderId="4" xfId="0"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9525</xdr:colOff>
      <xdr:row>1</xdr:row>
      <xdr:rowOff>171450</xdr:rowOff>
    </xdr:from>
    <xdr:to>
      <xdr:col>1</xdr:col>
      <xdr:colOff>723900</xdr:colOff>
      <xdr:row>3</xdr:row>
      <xdr:rowOff>123825</xdr:rowOff>
    </xdr:to>
    <xdr:pic>
      <xdr:nvPicPr>
        <xdr:cNvPr id="3" name="Obrázo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19125" y="333375"/>
          <a:ext cx="714375" cy="714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91300"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9525</xdr:colOff>
      <xdr:row>0</xdr:row>
      <xdr:rowOff>152400</xdr:rowOff>
    </xdr:from>
    <xdr:to>
      <xdr:col>1</xdr:col>
      <xdr:colOff>895350</xdr:colOff>
      <xdr:row>3</xdr:row>
      <xdr:rowOff>114300</xdr:rowOff>
    </xdr:to>
    <xdr:pic>
      <xdr:nvPicPr>
        <xdr:cNvPr id="3" name="Obrázo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733425" y="152400"/>
          <a:ext cx="885825" cy="885825"/>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7.xml" /><Relationship Id="rId9" Type="http://schemas.openxmlformats.org/officeDocument/2006/relationships/ctrlProp" Target="../ctrlProps/ctrlProp9.xml" /><Relationship Id="rId4" Type="http://schemas.openxmlformats.org/officeDocument/2006/relationships/ctrlProp" Target="../ctrlProps/ctrlProp4.xml" /><Relationship Id="rId8" Type="http://schemas.openxmlformats.org/officeDocument/2006/relationships/ctrlProp" Target="../ctrlProps/ctrlProp8.xml" /><Relationship Id="rId5" Type="http://schemas.openxmlformats.org/officeDocument/2006/relationships/ctrlProp" Target="../ctrlProps/ctrlProp5.xml" /><Relationship Id="rId6" Type="http://schemas.openxmlformats.org/officeDocument/2006/relationships/ctrlProp" Target="../ctrlProps/ctrlProp6.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tabSelected="1" view="pageBreakPreview" zoomScaleSheetLayoutView="100" workbookViewId="0" topLeftCell="A1">
      <selection activeCell="D36" sqref="D36"/>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102" t="s">
        <v>160</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25">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ht="15">
      <c r="A21" s="108" t="s">
        <v>2</v>
      </c>
      <c r="B21" s="109"/>
      <c r="C21" s="2" t="s">
        <v>3</v>
      </c>
      <c r="D21" s="3" t="str">
        <f>CONCATENATE("Hodnoty z výkazov roku ",D7)</f>
        <v xml:space="preserve">Hodnoty z výkazov roku </v>
      </c>
    </row>
    <row r="22" spans="1:4" ht="15">
      <c r="A22" s="110" t="s">
        <v>4</v>
      </c>
      <c r="B22" s="110"/>
      <c r="C22" s="4" t="s">
        <v>5</v>
      </c>
      <c r="D22" s="5" t="e">
        <f>HLOOKUP($J$36,$I$38:$K$42,2,FALSE)</f>
        <v>#DIV/0!</v>
      </c>
    </row>
    <row r="23" spans="1:4" ht="15">
      <c r="A23" s="110" t="s">
        <v>6</v>
      </c>
      <c r="B23" s="110"/>
      <c r="C23" s="4" t="s">
        <v>7</v>
      </c>
      <c r="D23" s="5" t="e">
        <f>HLOOKUP($J$36,$I$38:$K$42,3,FALSE)</f>
        <v>#DIV/0!</v>
      </c>
    </row>
    <row r="24" spans="1:4" ht="15">
      <c r="A24" s="110" t="s">
        <v>8</v>
      </c>
      <c r="B24" s="110"/>
      <c r="C24" s="4" t="s">
        <v>9</v>
      </c>
      <c r="D24" s="5" t="e">
        <f>HLOOKUP($J$36,$I$38:$K$42,4,FALSE)</f>
        <v>#DIV/0!</v>
      </c>
    </row>
    <row r="25" spans="1:4" ht="15">
      <c r="A25" s="110" t="s">
        <v>10</v>
      </c>
      <c r="B25" s="110"/>
      <c r="C25" s="4" t="s">
        <v>11</v>
      </c>
      <c r="D25" s="55" t="e">
        <f>HLOOKUP($J$36,$I$38:$K$42,5,FALSE)</f>
        <v>#DIV/0!</v>
      </c>
    </row>
    <row r="26" spans="1:4" ht="15.75">
      <c r="A26" s="111" t="s">
        <v>113</v>
      </c>
      <c r="B26" s="112"/>
      <c r="C26" s="6" t="s">
        <v>12</v>
      </c>
      <c r="D26" s="7" t="e">
        <f>D22+D23+2*D24-3*D25</f>
        <v>#DIV/0!</v>
      </c>
    </row>
    <row r="27" spans="1:4" ht="15">
      <c r="A27" s="87" t="s">
        <v>13</v>
      </c>
      <c r="B27" s="87"/>
      <c r="C27" s="87"/>
      <c r="D27" s="7" t="e">
        <f>IF(D26&gt;7,A30,IF(D26&lt;5,A32,A31))</f>
        <v>#DIV/0!</v>
      </c>
    </row>
    <row r="28" spans="1:4" ht="15">
      <c r="A28" s="52"/>
      <c r="B28" s="52"/>
      <c r="C28" s="52"/>
      <c r="D28" s="52"/>
    </row>
    <row r="29" spans="1:4" ht="15">
      <c r="A29" s="99" t="s">
        <v>14</v>
      </c>
      <c r="B29" s="99"/>
      <c r="C29" s="100"/>
      <c r="D29" s="101"/>
    </row>
    <row r="30" spans="1:4" ht="15">
      <c r="A30" s="94" t="s">
        <v>15</v>
      </c>
      <c r="B30" s="94"/>
      <c r="C30" s="95" t="s">
        <v>87</v>
      </c>
      <c r="D30" s="96"/>
    </row>
    <row r="31" spans="1:4" ht="15">
      <c r="A31" s="97" t="s">
        <v>16</v>
      </c>
      <c r="B31" s="97"/>
      <c r="C31" s="95" t="s">
        <v>88</v>
      </c>
      <c r="D31" s="96"/>
    </row>
    <row r="32" spans="1:4" ht="15">
      <c r="A32" s="98" t="s">
        <v>17</v>
      </c>
      <c r="B32" s="98"/>
      <c r="C32" s="95" t="s">
        <v>18</v>
      </c>
      <c r="D32" s="96"/>
    </row>
    <row r="33" spans="1:4" ht="15">
      <c r="A33" s="50"/>
      <c r="B33" s="50"/>
      <c r="C33" s="51"/>
      <c r="D33" s="52"/>
    </row>
    <row r="34" spans="1:4" ht="21" customHeight="1">
      <c r="A34" s="88" t="s">
        <v>19</v>
      </c>
      <c r="B34" s="88"/>
      <c r="C34" s="88"/>
      <c r="D34" s="88"/>
    </row>
    <row r="35" spans="1:11" ht="9.75" customHeight="1" thickBot="1">
      <c r="A35" s="45"/>
      <c r="B35" s="45"/>
      <c r="C35" s="45"/>
      <c r="D35" s="45"/>
      <c r="I35" s="66" t="s">
        <v>20</v>
      </c>
      <c r="J35" s="67"/>
      <c r="K35" s="67"/>
    </row>
    <row r="36" spans="1:11" ht="13.5"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93" t="s">
        <v>89</v>
      </c>
      <c r="C39" s="93"/>
      <c r="D39" s="57"/>
      <c r="I39" s="68" t="e">
        <f>D42/D44</f>
        <v>#DIV/0!</v>
      </c>
      <c r="J39" s="72" t="e">
        <f>D53/D55</f>
        <v>#DIV/0!</v>
      </c>
      <c r="K39" s="73" t="e">
        <f>D66/D68</f>
        <v>#DIV/0!</v>
      </c>
      <c r="L39" s="16"/>
      <c r="V39" s="17"/>
      <c r="W39" s="17"/>
      <c r="X39" s="17"/>
    </row>
    <row r="40" spans="1:24" ht="15">
      <c r="A40" s="15" t="s">
        <v>25</v>
      </c>
      <c r="B40" s="93" t="s">
        <v>95</v>
      </c>
      <c r="C40" s="93"/>
      <c r="D40" s="57"/>
      <c r="I40" s="74" t="e">
        <f>(D42+D43)/D44</f>
        <v>#DIV/0!</v>
      </c>
      <c r="J40" s="75" t="e">
        <f>(D53+D54)/D55</f>
        <v>#DIV/0!</v>
      </c>
      <c r="K40" s="76" t="e">
        <f>(D66+D67)/D68</f>
        <v>#DIV/0!</v>
      </c>
      <c r="L40" s="16"/>
      <c r="V40" s="17"/>
      <c r="W40" s="17"/>
      <c r="X40" s="17"/>
    </row>
    <row r="41" spans="1:24" ht="15">
      <c r="A41" s="15" t="s">
        <v>26</v>
      </c>
      <c r="B41" s="93" t="s">
        <v>94</v>
      </c>
      <c r="C41" s="93"/>
      <c r="D41" s="57"/>
      <c r="I41" s="77" t="e">
        <f>(D45-D41)/D44</f>
        <v>#DIV/0!</v>
      </c>
      <c r="J41" s="78" t="e">
        <f>(D56-D52)/D55</f>
        <v>#DIV/0!</v>
      </c>
      <c r="K41" s="79" t="e">
        <f>(D69-D65)/D68</f>
        <v>#DIV/0!</v>
      </c>
      <c r="L41" s="16"/>
      <c r="V41" s="17"/>
      <c r="W41" s="17"/>
      <c r="X41" s="17"/>
    </row>
    <row r="42" spans="1:24" ht="13.5" thickBot="1">
      <c r="A42" s="15" t="s">
        <v>27</v>
      </c>
      <c r="B42" s="93" t="s">
        <v>93</v>
      </c>
      <c r="C42" s="93"/>
      <c r="D42" s="57"/>
      <c r="I42" s="80" t="e">
        <f>D40/D39</f>
        <v>#DIV/0!</v>
      </c>
      <c r="J42" s="81" t="e">
        <f>D51/D50</f>
        <v>#DIV/0!</v>
      </c>
      <c r="K42" s="82" t="e">
        <f>D64/D63</f>
        <v>#DIV/0!</v>
      </c>
      <c r="L42" s="16"/>
      <c r="V42" s="17"/>
      <c r="W42" s="17"/>
      <c r="X42" s="17"/>
    </row>
    <row r="43" spans="1:12" ht="15">
      <c r="A43" s="15" t="s">
        <v>28</v>
      </c>
      <c r="B43" s="93" t="s">
        <v>92</v>
      </c>
      <c r="C43" s="93"/>
      <c r="D43" s="57"/>
      <c r="L43" s="16"/>
    </row>
    <row r="44" spans="1:13" ht="15">
      <c r="A44" s="15" t="s">
        <v>29</v>
      </c>
      <c r="B44" s="93" t="s">
        <v>91</v>
      </c>
      <c r="C44" s="93"/>
      <c r="D44" s="63"/>
      <c r="L44" s="16"/>
      <c r="M44" s="8"/>
    </row>
    <row r="45" spans="1:4" ht="15">
      <c r="A45" s="15" t="s">
        <v>30</v>
      </c>
      <c r="B45" s="93" t="s">
        <v>90</v>
      </c>
      <c r="C45" s="93"/>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ht="15">
      <c r="A50" s="20" t="s">
        <v>24</v>
      </c>
      <c r="B50" s="87" t="s">
        <v>104</v>
      </c>
      <c r="C50" s="87"/>
      <c r="D50" s="57"/>
      <c r="E50" s="21"/>
      <c r="I50" s="22"/>
    </row>
    <row r="51" spans="1:9" ht="19.5" customHeight="1">
      <c r="A51" s="20" t="s">
        <v>25</v>
      </c>
      <c r="B51" s="87" t="s">
        <v>103</v>
      </c>
      <c r="C51" s="87"/>
      <c r="D51" s="57"/>
      <c r="E51" s="21"/>
      <c r="I51" s="22"/>
    </row>
    <row r="52" spans="1:9" ht="15">
      <c r="A52" s="20" t="s">
        <v>26</v>
      </c>
      <c r="B52" s="87" t="s">
        <v>102</v>
      </c>
      <c r="C52" s="87"/>
      <c r="D52" s="57"/>
      <c r="E52" s="21"/>
      <c r="I52" s="22"/>
    </row>
    <row r="53" spans="1:9" ht="15">
      <c r="A53" s="20" t="s">
        <v>27</v>
      </c>
      <c r="B53" s="87" t="s">
        <v>101</v>
      </c>
      <c r="C53" s="87"/>
      <c r="D53" s="57"/>
      <c r="E53" s="21"/>
      <c r="I53" s="22"/>
    </row>
    <row r="54" spans="1:9" ht="15">
      <c r="A54" s="20" t="s">
        <v>28</v>
      </c>
      <c r="B54" s="87" t="s">
        <v>100</v>
      </c>
      <c r="C54" s="87"/>
      <c r="D54" s="57"/>
      <c r="E54" s="21"/>
      <c r="I54" s="22"/>
    </row>
    <row r="55" spans="1:9" ht="15">
      <c r="A55" s="20" t="s">
        <v>29</v>
      </c>
      <c r="B55" s="87" t="s">
        <v>99</v>
      </c>
      <c r="C55" s="87"/>
      <c r="D55" s="63"/>
      <c r="I55" s="22"/>
    </row>
    <row r="56" spans="1:9" ht="15">
      <c r="A56" s="20" t="s">
        <v>30</v>
      </c>
      <c r="B56" s="87" t="s">
        <v>98</v>
      </c>
      <c r="C56" s="87"/>
      <c r="D56" s="57"/>
      <c r="I56" s="23"/>
    </row>
    <row r="57" spans="1:9" ht="15">
      <c r="A57" s="31"/>
      <c r="B57" s="31"/>
      <c r="C57" s="31"/>
      <c r="D57" s="49"/>
      <c r="I57" s="23"/>
    </row>
    <row r="58" spans="1:9" ht="24.75" customHeight="1">
      <c r="A58" s="88" t="s">
        <v>32</v>
      </c>
      <c r="B58" s="88"/>
      <c r="C58" s="88"/>
      <c r="D58" s="8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ht="15">
      <c r="A63" s="20" t="s">
        <v>24</v>
      </c>
      <c r="B63" s="87" t="s">
        <v>111</v>
      </c>
      <c r="C63" s="87"/>
      <c r="D63" s="57"/>
      <c r="E63" s="21"/>
      <c r="I63" s="9"/>
    </row>
    <row r="64" spans="1:9" ht="15">
      <c r="A64" s="20" t="s">
        <v>25</v>
      </c>
      <c r="B64" s="87" t="s">
        <v>110</v>
      </c>
      <c r="C64" s="87"/>
      <c r="D64" s="57"/>
      <c r="E64" s="21"/>
      <c r="I64" s="9"/>
    </row>
    <row r="65" spans="1:9" ht="15">
      <c r="A65" s="20" t="s">
        <v>26</v>
      </c>
      <c r="B65" s="87" t="s">
        <v>109</v>
      </c>
      <c r="C65" s="87"/>
      <c r="D65" s="57"/>
      <c r="E65" s="21"/>
      <c r="I65" s="9"/>
    </row>
    <row r="66" spans="1:9" ht="15">
      <c r="A66" s="20" t="s">
        <v>27</v>
      </c>
      <c r="B66" s="87" t="s">
        <v>108</v>
      </c>
      <c r="C66" s="87"/>
      <c r="D66" s="57"/>
      <c r="E66" s="21"/>
      <c r="I66" s="9"/>
    </row>
    <row r="67" spans="1:9" ht="36" customHeight="1">
      <c r="A67" s="20" t="s">
        <v>28</v>
      </c>
      <c r="B67" s="87" t="s">
        <v>107</v>
      </c>
      <c r="C67" s="87"/>
      <c r="D67" s="57"/>
      <c r="E67" s="21"/>
      <c r="I67" s="9"/>
    </row>
    <row r="68" spans="1:9" ht="15">
      <c r="A68" s="20" t="s">
        <v>29</v>
      </c>
      <c r="B68" s="87" t="s">
        <v>106</v>
      </c>
      <c r="C68" s="87"/>
      <c r="D68" s="63"/>
      <c r="I68" s="9"/>
    </row>
    <row r="69" spans="1:9" ht="15">
      <c r="A69" s="20" t="s">
        <v>30</v>
      </c>
      <c r="B69" s="87" t="s">
        <v>105</v>
      </c>
      <c r="C69" s="87"/>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view="pageBreakPreview" zoomScaleSheetLayoutView="100" workbookViewId="0" topLeftCell="A1">
      <selection activeCell="A2" sqref="A2:E2"/>
    </sheetView>
  </sheetViews>
  <sheetFormatPr defaultColWidth="9.140625" defaultRowHeight="15"/>
  <cols>
    <col min="1" max="1" width="10.8515625" style="21" customWidth="1"/>
    <col min="2" max="2" width="30.421875" style="21" customWidth="1"/>
    <col min="3" max="3" width="32.57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29" t="s">
        <v>161</v>
      </c>
      <c r="B1" s="129"/>
      <c r="C1" s="129"/>
      <c r="D1" s="129"/>
      <c r="E1" s="129"/>
    </row>
    <row r="2" spans="1:6" ht="47.25" customHeight="1">
      <c r="A2" s="125"/>
      <c r="B2" s="125"/>
      <c r="C2" s="125"/>
      <c r="D2" s="125"/>
      <c r="E2" s="125"/>
      <c r="F2" s="64"/>
    </row>
    <row r="3" spans="1:5" ht="12.75" customHeight="1">
      <c r="A3" s="34"/>
      <c r="B3" s="34"/>
      <c r="C3" s="34"/>
      <c r="D3" s="34"/>
      <c r="E3" s="34"/>
    </row>
    <row r="4" spans="1:5" ht="12.75" customHeight="1">
      <c r="A4" s="35"/>
      <c r="B4" s="35"/>
      <c r="C4" s="35"/>
      <c r="D4" s="35"/>
      <c r="E4" s="35"/>
    </row>
    <row r="5" spans="1:9"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5" ht="19.5" customHeight="1">
      <c r="A12" s="136"/>
      <c r="B12" s="137"/>
      <c r="C12" s="137"/>
      <c r="D12" s="137"/>
      <c r="E12" s="138"/>
    </row>
    <row r="13" spans="1:7" ht="19.5" customHeight="1">
      <c r="A13" s="136"/>
      <c r="B13" s="137"/>
      <c r="C13" s="137"/>
      <c r="D13" s="137"/>
      <c r="E13" s="138"/>
      <c r="G13" s="85" t="s">
        <v>49</v>
      </c>
    </row>
    <row r="14" spans="1:7" ht="19.5" customHeight="1">
      <c r="A14" s="136"/>
      <c r="B14" s="137"/>
      <c r="C14" s="137"/>
      <c r="D14" s="137"/>
      <c r="E14" s="138"/>
      <c r="G14" s="85" t="s">
        <v>52</v>
      </c>
    </row>
    <row r="15" spans="1:7" ht="19.5" customHeight="1">
      <c r="A15" s="136"/>
      <c r="B15" s="137"/>
      <c r="C15" s="137"/>
      <c r="D15" s="137"/>
      <c r="E15" s="138"/>
      <c r="G15" s="85" t="s">
        <v>54</v>
      </c>
    </row>
    <row r="16" spans="1:5"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 xml:space="preserve">Hodnoty z výkazov roku </v>
      </c>
    </row>
    <row r="21" spans="1:5" ht="19.5" customHeight="1">
      <c r="A21" s="143" t="s">
        <v>39</v>
      </c>
      <c r="B21" s="143"/>
      <c r="C21" s="143"/>
      <c r="D21" s="6" t="s">
        <v>40</v>
      </c>
      <c r="E21" s="56" t="str">
        <f>IF($I$5=1,"",HLOOKUP($H$5,$G$6:$K$11,2,FALSE))</f>
        <v/>
      </c>
    </row>
    <row r="22" spans="1:5" ht="15.7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75">
      <c r="A24" s="144" t="s">
        <v>45</v>
      </c>
      <c r="B24" s="144"/>
      <c r="C24" s="144"/>
      <c r="D24" s="6" t="s">
        <v>46</v>
      </c>
      <c r="E24" s="56" t="str">
        <f>IF($I$5=1,"",HLOOKUP($H$5,$G$6:$K$11,5,FALSE))</f>
        <v/>
      </c>
    </row>
    <row r="25" spans="1:5" ht="15.7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75">
      <c r="A28" s="127" t="s">
        <v>52</v>
      </c>
      <c r="B28" s="127"/>
      <c r="C28" s="127"/>
      <c r="D28" s="6" t="s">
        <v>53</v>
      </c>
      <c r="E28" s="56" t="str">
        <f>IF($I$5=3,0.717*E21+0.847*E22+3.107*E23+0.42*E24+0.998*E25,"")</f>
        <v/>
      </c>
    </row>
    <row r="29" spans="1:5" ht="15">
      <c r="A29" s="87" t="s">
        <v>51</v>
      </c>
      <c r="B29" s="87"/>
      <c r="C29" s="87"/>
      <c r="D29" s="25"/>
      <c r="E29" s="56" t="str">
        <f>IF($I$5=3,IF(E28&gt;2.9,A36,IF(E28&lt;1.2,A38,A37)),"")</f>
        <v/>
      </c>
    </row>
    <row r="30" spans="1:5" ht="15.75">
      <c r="A30" s="127" t="s">
        <v>54</v>
      </c>
      <c r="B30" s="127"/>
      <c r="C30" s="127"/>
      <c r="D30" s="6" t="s">
        <v>55</v>
      </c>
      <c r="E30" s="56" t="str">
        <f>IF($I$5=4,6.56*E21+3.26*E22+6.72*E23+1.05*E24,"")</f>
        <v/>
      </c>
    </row>
    <row r="31" spans="1:5" ht="15">
      <c r="A31" s="87" t="s">
        <v>51</v>
      </c>
      <c r="B31" s="87"/>
      <c r="C31" s="87"/>
      <c r="D31" s="25"/>
      <c r="E31" s="56" t="str">
        <f>IF($I$5=4,IF(E30&gt;2.6,A36,IF(E30&lt;1.1,A38,A37)),"")</f>
        <v/>
      </c>
    </row>
    <row r="32" spans="1:5" ht="15">
      <c r="A32" s="128" t="s">
        <v>139</v>
      </c>
      <c r="B32" s="128"/>
      <c r="C32" s="128"/>
      <c r="D32" s="128"/>
      <c r="E32" s="128"/>
    </row>
    <row r="33" spans="1:5" ht="15">
      <c r="A33" s="40"/>
      <c r="B33" s="40"/>
      <c r="C33" s="40"/>
      <c r="D33" s="40"/>
      <c r="E33" s="33"/>
    </row>
    <row r="34" spans="1:5" ht="15">
      <c r="A34" s="40"/>
      <c r="B34" s="40"/>
      <c r="C34" s="40"/>
      <c r="D34" s="40"/>
      <c r="E34" s="33"/>
    </row>
    <row r="35" spans="1:5" ht="15">
      <c r="A35" s="99" t="s">
        <v>51</v>
      </c>
      <c r="B35" s="99"/>
      <c r="C35" s="26" t="s">
        <v>56</v>
      </c>
      <c r="D35" s="26" t="s">
        <v>57</v>
      </c>
      <c r="E35" s="26" t="s">
        <v>58</v>
      </c>
    </row>
    <row r="36" spans="1:5" ht="15">
      <c r="A36" s="94" t="s">
        <v>59</v>
      </c>
      <c r="B36" s="94"/>
      <c r="C36" s="27" t="s">
        <v>60</v>
      </c>
      <c r="D36" s="27" t="s">
        <v>61</v>
      </c>
      <c r="E36" s="27" t="s">
        <v>62</v>
      </c>
    </row>
    <row r="37" spans="1:5" ht="15">
      <c r="A37" s="97" t="s">
        <v>63</v>
      </c>
      <c r="B37" s="97"/>
      <c r="C37" s="27" t="s">
        <v>64</v>
      </c>
      <c r="D37" s="27" t="s">
        <v>65</v>
      </c>
      <c r="E37" s="27" t="s">
        <v>66</v>
      </c>
    </row>
    <row r="38" spans="1:5" ht="15">
      <c r="A38" s="98" t="s">
        <v>67</v>
      </c>
      <c r="B38" s="98"/>
      <c r="C38" s="27" t="s">
        <v>68</v>
      </c>
      <c r="D38" s="27" t="s">
        <v>69</v>
      </c>
      <c r="E38" s="27" t="s">
        <v>70</v>
      </c>
    </row>
    <row r="39" spans="1:5" ht="19.5" customHeight="1">
      <c r="A39" s="41"/>
      <c r="B39" s="41"/>
      <c r="C39" s="41"/>
      <c r="D39" s="33"/>
      <c r="E39" s="33"/>
    </row>
    <row r="40" spans="1:5" ht="15">
      <c r="A40" s="88" t="s">
        <v>19</v>
      </c>
      <c r="B40" s="88"/>
      <c r="C40" s="88"/>
      <c r="D40" s="88"/>
      <c r="E40" s="8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21" t="s">
        <v>122</v>
      </c>
      <c r="C44" s="126"/>
      <c r="D44" s="123" t="str">
        <f>CONCATENATE("Hodnoty z príslušných výkazov roku ",E7)</f>
        <v xml:space="preserve">Hodnoty z príslušných výkazov roku </v>
      </c>
      <c r="E44" s="124"/>
    </row>
    <row r="45" spans="1:5" ht="15">
      <c r="A45" s="30" t="s">
        <v>24</v>
      </c>
      <c r="B45" s="87" t="s">
        <v>121</v>
      </c>
      <c r="C45" s="87"/>
      <c r="D45" s="119"/>
      <c r="E45" s="119"/>
    </row>
    <row r="46" spans="1:5" ht="15">
      <c r="A46" s="30" t="s">
        <v>25</v>
      </c>
      <c r="B46" s="87" t="s">
        <v>120</v>
      </c>
      <c r="C46" s="87"/>
      <c r="D46" s="119"/>
      <c r="E46" s="119"/>
    </row>
    <row r="47" spans="1:5" ht="15">
      <c r="A47" s="30" t="s">
        <v>72</v>
      </c>
      <c r="B47" s="117" t="s">
        <v>119</v>
      </c>
      <c r="C47" s="117"/>
      <c r="D47" s="119"/>
      <c r="E47" s="119"/>
    </row>
    <row r="48" spans="1:5" ht="15">
      <c r="A48" s="30" t="s">
        <v>73</v>
      </c>
      <c r="B48" s="87" t="s">
        <v>118</v>
      </c>
      <c r="C48" s="87"/>
      <c r="D48" s="118"/>
      <c r="E48" s="118"/>
    </row>
    <row r="49" spans="1:5" ht="15">
      <c r="A49" s="30" t="s">
        <v>74</v>
      </c>
      <c r="B49" s="87" t="s">
        <v>117</v>
      </c>
      <c r="C49" s="87"/>
      <c r="D49" s="118"/>
      <c r="E49" s="118"/>
    </row>
    <row r="50" spans="1:5" ht="15">
      <c r="A50" s="30" t="s">
        <v>75</v>
      </c>
      <c r="B50" s="117" t="s">
        <v>116</v>
      </c>
      <c r="C50" s="117"/>
      <c r="D50" s="118"/>
      <c r="E50" s="118"/>
    </row>
    <row r="51" spans="1:5" ht="15">
      <c r="A51" s="30" t="s">
        <v>76</v>
      </c>
      <c r="B51" s="87" t="s">
        <v>115</v>
      </c>
      <c r="C51" s="87"/>
      <c r="D51" s="118"/>
      <c r="E51" s="118"/>
    </row>
    <row r="52" spans="1:5" ht="15">
      <c r="A52" s="30" t="s">
        <v>77</v>
      </c>
      <c r="B52" s="117" t="s">
        <v>114</v>
      </c>
      <c r="C52" s="117"/>
      <c r="D52" s="118"/>
      <c r="E52" s="11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21" t="s">
        <v>122</v>
      </c>
      <c r="C56" s="126"/>
      <c r="D56" s="123" t="str">
        <f>CONCATENATE("Hodnoty z príslušných výkazov roku ",E7)</f>
        <v xml:space="preserve">Hodnoty z príslušných výkazov roku </v>
      </c>
      <c r="E56" s="124"/>
    </row>
    <row r="57" spans="1:5" ht="15">
      <c r="A57" s="30" t="s">
        <v>24</v>
      </c>
      <c r="B57" s="87" t="s">
        <v>121</v>
      </c>
      <c r="C57" s="87"/>
      <c r="D57" s="119"/>
      <c r="E57" s="119"/>
    </row>
    <row r="58" spans="1:5" ht="15">
      <c r="A58" s="30" t="s">
        <v>25</v>
      </c>
      <c r="B58" s="87" t="s">
        <v>129</v>
      </c>
      <c r="C58" s="87"/>
      <c r="D58" s="119"/>
      <c r="E58" s="119"/>
    </row>
    <row r="59" spans="1:5" ht="15">
      <c r="A59" s="30" t="s">
        <v>72</v>
      </c>
      <c r="B59" s="117" t="s">
        <v>128</v>
      </c>
      <c r="C59" s="117"/>
      <c r="D59" s="119"/>
      <c r="E59" s="119"/>
    </row>
    <row r="60" spans="1:5" ht="15">
      <c r="A60" s="30" t="s">
        <v>73</v>
      </c>
      <c r="B60" s="87" t="s">
        <v>127</v>
      </c>
      <c r="C60" s="87"/>
      <c r="D60" s="118"/>
      <c r="E60" s="118"/>
    </row>
    <row r="61" spans="1:5" ht="15">
      <c r="A61" s="30" t="s">
        <v>74</v>
      </c>
      <c r="B61" s="87" t="s">
        <v>126</v>
      </c>
      <c r="C61" s="87"/>
      <c r="D61" s="118"/>
      <c r="E61" s="118"/>
    </row>
    <row r="62" spans="1:5" ht="15">
      <c r="A62" s="30" t="s">
        <v>75</v>
      </c>
      <c r="B62" s="117" t="s">
        <v>125</v>
      </c>
      <c r="C62" s="117"/>
      <c r="D62" s="118"/>
      <c r="E62" s="118"/>
    </row>
    <row r="63" spans="1:5" ht="15">
      <c r="A63" s="30" t="s">
        <v>76</v>
      </c>
      <c r="B63" s="87" t="s">
        <v>124</v>
      </c>
      <c r="C63" s="87"/>
      <c r="D63" s="118"/>
      <c r="E63" s="118"/>
    </row>
    <row r="64" spans="1:5" ht="15">
      <c r="A64" s="30" t="s">
        <v>77</v>
      </c>
      <c r="B64" s="117" t="s">
        <v>138</v>
      </c>
      <c r="C64" s="117"/>
      <c r="D64" s="118"/>
      <c r="E64" s="118"/>
    </row>
    <row r="65" spans="1:5" ht="15">
      <c r="A65" s="31"/>
      <c r="B65" s="31"/>
      <c r="C65" s="31"/>
      <c r="D65" s="32"/>
      <c r="E65" s="32"/>
    </row>
    <row r="66" spans="1:5" ht="15">
      <c r="A66" s="88" t="s">
        <v>32</v>
      </c>
      <c r="B66" s="88"/>
      <c r="C66" s="88"/>
      <c r="D66" s="88"/>
      <c r="E66" s="8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21" t="s">
        <v>123</v>
      </c>
      <c r="C70" s="122"/>
      <c r="D70" s="123" t="str">
        <f>CONCATENATE("Hodnoty z príslušných výkazov roku ",E7)</f>
        <v xml:space="preserve">Hodnoty z príslušných výkazov roku </v>
      </c>
      <c r="E70" s="124"/>
    </row>
    <row r="71" spans="1:5" ht="15">
      <c r="A71" s="30" t="s">
        <v>24</v>
      </c>
      <c r="B71" s="87" t="s">
        <v>130</v>
      </c>
      <c r="C71" s="87"/>
      <c r="D71" s="119"/>
      <c r="E71" s="119" t="s">
        <v>80</v>
      </c>
    </row>
    <row r="72" spans="1:5" ht="15">
      <c r="A72" s="30" t="s">
        <v>25</v>
      </c>
      <c r="B72" s="87" t="s">
        <v>133</v>
      </c>
      <c r="C72" s="87"/>
      <c r="D72" s="119"/>
      <c r="E72" s="119" t="s">
        <v>81</v>
      </c>
    </row>
    <row r="73" spans="1:5" ht="15">
      <c r="A73" s="30" t="s">
        <v>72</v>
      </c>
      <c r="B73" s="117" t="s">
        <v>132</v>
      </c>
      <c r="C73" s="117"/>
      <c r="D73" s="119"/>
      <c r="E73" s="119" t="s">
        <v>82</v>
      </c>
    </row>
    <row r="74" spans="1:5" ht="15">
      <c r="A74" s="30" t="s">
        <v>73</v>
      </c>
      <c r="B74" s="87" t="s">
        <v>131</v>
      </c>
      <c r="C74" s="87"/>
      <c r="D74" s="118"/>
      <c r="E74" s="118" t="s">
        <v>83</v>
      </c>
    </row>
    <row r="75" spans="1:5" ht="15">
      <c r="A75" s="30" t="s">
        <v>74</v>
      </c>
      <c r="B75" s="87" t="s">
        <v>134</v>
      </c>
      <c r="C75" s="87"/>
      <c r="D75" s="118"/>
      <c r="E75" s="118" t="s">
        <v>84</v>
      </c>
    </row>
    <row r="76" spans="1:5" ht="15">
      <c r="A76" s="30" t="s">
        <v>75</v>
      </c>
      <c r="B76" s="117" t="s">
        <v>135</v>
      </c>
      <c r="C76" s="117"/>
      <c r="D76" s="118"/>
      <c r="E76" s="118" t="s">
        <v>85</v>
      </c>
    </row>
    <row r="77" spans="1:5" ht="15">
      <c r="A77" s="30" t="s">
        <v>76</v>
      </c>
      <c r="B77" s="87" t="s">
        <v>136</v>
      </c>
      <c r="C77" s="87"/>
      <c r="D77" s="118"/>
      <c r="E77" s="118" t="s">
        <v>86</v>
      </c>
    </row>
    <row r="78" spans="1:5" ht="15">
      <c r="A78" s="30" t="s">
        <v>77</v>
      </c>
      <c r="B78" s="117" t="s">
        <v>137</v>
      </c>
      <c r="C78" s="117"/>
      <c r="D78" s="118"/>
      <c r="E78" s="11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88" t="s">
        <v>142</v>
      </c>
      <c r="B83" s="88"/>
      <c r="C83" s="88"/>
      <c r="D83" s="88"/>
      <c r="E83" s="8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21" t="s">
        <v>147</v>
      </c>
      <c r="C87" s="122"/>
      <c r="D87" s="123" t="str">
        <f>CONCATENATE("Hodnoty z príslušných výkazov roku ",E7)</f>
        <v xml:space="preserve">Hodnoty z príslušných výkazov roku </v>
      </c>
      <c r="E87" s="124"/>
    </row>
    <row r="88" spans="1:5" ht="15">
      <c r="A88" s="30" t="s">
        <v>24</v>
      </c>
      <c r="B88" s="87" t="s">
        <v>148</v>
      </c>
      <c r="C88" s="87"/>
      <c r="D88" s="119"/>
      <c r="E88" s="119" t="s">
        <v>80</v>
      </c>
    </row>
    <row r="89" spans="1:5" ht="15">
      <c r="A89" s="30" t="s">
        <v>25</v>
      </c>
      <c r="B89" s="87" t="s">
        <v>149</v>
      </c>
      <c r="C89" s="87"/>
      <c r="D89" s="119"/>
      <c r="E89" s="119" t="s">
        <v>81</v>
      </c>
    </row>
    <row r="90" spans="1:5" ht="15">
      <c r="A90" s="30" t="s">
        <v>72</v>
      </c>
      <c r="B90" s="117" t="s">
        <v>151</v>
      </c>
      <c r="C90" s="117"/>
      <c r="D90" s="119"/>
      <c r="E90" s="119" t="s">
        <v>82</v>
      </c>
    </row>
    <row r="91" spans="1:5" ht="15">
      <c r="A91" s="30" t="s">
        <v>73</v>
      </c>
      <c r="B91" s="120" t="s">
        <v>153</v>
      </c>
      <c r="C91" s="120"/>
      <c r="D91" s="118"/>
      <c r="E91" s="118" t="s">
        <v>83</v>
      </c>
    </row>
    <row r="92" spans="1:5" ht="15">
      <c r="A92" s="30" t="s">
        <v>74</v>
      </c>
      <c r="B92" s="87" t="s">
        <v>150</v>
      </c>
      <c r="C92" s="87"/>
      <c r="D92" s="118"/>
      <c r="E92" s="118" t="s">
        <v>84</v>
      </c>
    </row>
    <row r="93" spans="1:5" ht="15">
      <c r="A93" s="30" t="s">
        <v>75</v>
      </c>
      <c r="B93" s="117" t="s">
        <v>135</v>
      </c>
      <c r="C93" s="117"/>
      <c r="D93" s="118"/>
      <c r="E93" s="118" t="s">
        <v>85</v>
      </c>
    </row>
    <row r="94" spans="1:5" ht="15">
      <c r="A94" s="30" t="s">
        <v>76</v>
      </c>
      <c r="B94" s="87" t="s">
        <v>156</v>
      </c>
      <c r="C94" s="87"/>
      <c r="D94" s="118"/>
      <c r="E94" s="118" t="s">
        <v>86</v>
      </c>
    </row>
    <row r="95" spans="1:5" ht="15">
      <c r="A95" s="30" t="s">
        <v>77</v>
      </c>
      <c r="B95" s="117" t="s">
        <v>152</v>
      </c>
      <c r="C95" s="117"/>
      <c r="D95" s="118"/>
      <c r="E95" s="11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88" t="s">
        <v>144</v>
      </c>
      <c r="B100" s="88"/>
      <c r="C100" s="88"/>
      <c r="D100" s="88"/>
      <c r="E100" s="88"/>
    </row>
    <row r="101" spans="1:5" ht="15">
      <c r="A101" s="31"/>
      <c r="B101" s="31"/>
      <c r="C101" s="31"/>
      <c r="D101" s="32"/>
      <c r="E101" s="32"/>
    </row>
    <row r="102" spans="1:3" ht="12.7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Branislav Bernátek</cp:lastModifiedBy>
  <cp:lastPrinted>2018-04-23T10:42:10Z</cp:lastPrinted>
  <dcterms:created xsi:type="dcterms:W3CDTF">2018-03-08T11:24:00Z</dcterms:created>
  <dcterms:modified xsi:type="dcterms:W3CDTF">2021-04-23T12:43:08Z</dcterms:modified>
  <cp:category/>
  <cp:version/>
  <cp:contentType/>
  <cp:contentStatus/>
</cp:coreProperties>
</file>